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15" activeTab="1"/>
  </bookViews>
  <sheets>
    <sheet name="WPF-przykład" sheetId="1" r:id="rId1"/>
    <sheet name="Przedsięwzięcia-przykład" sheetId="2" r:id="rId2"/>
  </sheets>
  <definedNames>
    <definedName name="_edn1" localSheetId="0">'WPF-przykład'!$A$58</definedName>
    <definedName name="_edn10" localSheetId="0">'WPF-przykład'!$A$67</definedName>
    <definedName name="_edn11" localSheetId="0">'WPF-przykład'!$A$68</definedName>
    <definedName name="_edn12" localSheetId="0">'WPF-przykład'!$A$69</definedName>
    <definedName name="_edn13" localSheetId="0">'WPF-przykład'!$A$70</definedName>
    <definedName name="_edn14" localSheetId="0">'WPF-przykład'!$A$71</definedName>
    <definedName name="_edn15" localSheetId="0">'WPF-przykład'!$A$72</definedName>
    <definedName name="_edn16" localSheetId="0">'WPF-przykład'!$A$73</definedName>
    <definedName name="_edn17" localSheetId="0">'WPF-przykład'!$A$74</definedName>
    <definedName name="_edn2" localSheetId="0">'WPF-przykład'!$A$59</definedName>
    <definedName name="_edn3" localSheetId="0">'WPF-przykład'!$A$60</definedName>
    <definedName name="_edn4" localSheetId="0">'WPF-przykład'!$A$61</definedName>
    <definedName name="_edn5" localSheetId="0">'WPF-przykład'!$A$62</definedName>
    <definedName name="_edn6" localSheetId="0">'WPF-przykład'!$A$63</definedName>
    <definedName name="_edn7" localSheetId="0">'WPF-przykład'!$A$64</definedName>
    <definedName name="_edn8" localSheetId="0">'WPF-przykład'!$A$65</definedName>
    <definedName name="_edn9" localSheetId="0">'WPF-przykład'!$A$66</definedName>
    <definedName name="_ednref1" localSheetId="0">'WPF-przykład'!$B$6</definedName>
    <definedName name="_ednref10" localSheetId="0">'WPF-przykład'!$B$31</definedName>
    <definedName name="_ednref11" localSheetId="0">'WPF-przykład'!$B$32</definedName>
    <definedName name="_ednref12" localSheetId="0">'WPF-przykład'!$B$34</definedName>
    <definedName name="_ednref13" localSheetId="0">'WPF-przykład'!$B$35</definedName>
    <definedName name="_ednref14" localSheetId="0">'WPF-przykład'!$B$36</definedName>
    <definedName name="_ednref15" localSheetId="0">'WPF-przykład'!$B$37</definedName>
    <definedName name="_ednref16" localSheetId="0">'WPF-przykład'!$B$38</definedName>
    <definedName name="_ednref17" localSheetId="0">'WPF-przykład'!$B$39</definedName>
    <definedName name="_ednref2" localSheetId="0">'WPF-przykład'!$B$10</definedName>
    <definedName name="_ednref3" localSheetId="0">'WPF-przykład'!$B$11</definedName>
    <definedName name="_ednref4" localSheetId="0">'WPF-przykład'!$B$12</definedName>
    <definedName name="_ednref5" localSheetId="0">'WPF-przykład'!$B$15</definedName>
    <definedName name="_ednref6" localSheetId="0">'WPF-przykład'!$B$19</definedName>
    <definedName name="_ednref7" localSheetId="0">'WPF-przykład'!$B$26</definedName>
    <definedName name="_ednref8" localSheetId="0">'WPF-przykład'!$B$28</definedName>
    <definedName name="_ednref9" localSheetId="0">'WPF-przykład'!$B$29</definedName>
  </definedNames>
  <calcPr fullCalcOnLoad="1"/>
</workbook>
</file>

<file path=xl/sharedStrings.xml><?xml version="1.0" encoding="utf-8"?>
<sst xmlns="http://schemas.openxmlformats.org/spreadsheetml/2006/main" count="151" uniqueCount="114">
  <si>
    <t>Lp.</t>
  </si>
  <si>
    <t>Wyszczególnienie</t>
  </si>
  <si>
    <t>Rok 2011</t>
  </si>
  <si>
    <t>Rok 2012</t>
  </si>
  <si>
    <t>Rok 2014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</si>
  <si>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</si>
  <si>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</si>
  <si>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</si>
  <si>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</si>
  <si>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</si>
  <si>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</si>
  <si>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</si>
  <si>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</si>
  <si>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</si>
  <si>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</si>
  <si>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</si>
  <si>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</si>
  <si>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</si>
  <si>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</si>
  <si>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</si>
  <si>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</si>
  <si>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</si>
  <si>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</si>
  <si>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</si>
  <si>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</si>
  <si>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</si>
  <si>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</si>
  <si>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</si>
  <si>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r>
      <t>Rok 2013</t>
    </r>
    <r>
      <rPr>
        <sz val="10"/>
        <color indexed="8"/>
        <rFont val="Times New Roman"/>
        <family val="1"/>
      </rPr>
      <t xml:space="preserve"> </t>
    </r>
  </si>
  <si>
    <t>Wynik budżetu po wykonaniu wydatków bieżących (bez obsługi długu) (1-2) </t>
  </si>
  <si>
    <t>Spłata i obsługa długu, z tego: 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</si>
  <si>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</si>
  <si>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</si>
  <si>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</si>
  <si>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</si>
  <si>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</si>
  <si>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</si>
  <si>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</si>
  <si>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</si>
  <si>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</si>
  <si>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</si>
  <si>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</si>
  <si>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** powinna zostać spełniona zależność odnośnie lewej strony wzoru po uwzględnieniu poz. 14 w stosunku do prawej strony wzoru - niewłaściwe skreślić</t>
  </si>
  <si>
    <r>
      <t>[1]</t>
    </r>
    <r>
      <rPr>
        <u val="single"/>
        <sz val="10"/>
        <color indexed="12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</si>
  <si>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color indexed="12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</si>
  <si>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color indexed="12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</si>
  <si>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color indexed="12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</si>
  <si>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color indexed="12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</si>
  <si>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color indexed="12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</si>
  <si>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color indexed="12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</si>
  <si>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color indexed="12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</si>
  <si>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color indexed="12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</si>
  <si>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>[11]</t>
    </r>
    <r>
      <rPr>
        <u val="single"/>
        <sz val="10"/>
        <color indexed="12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</si>
  <si>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color indexed="12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</si>
  <si>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color indexed="12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</si>
  <si>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color indexed="12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</si>
  <si>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color indexed="12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</si>
  <si>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color indexed="12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</si>
  <si>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color indexed="12"/>
        <rFont val="Times New Roman"/>
        <family val="1"/>
      </rPr>
      <t>W pozycjach 17 i 18 nie uwzględnia się zobowiązań związku współtworzonego przez jednostkę samorządu terytorialnego.</t>
    </r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</si>
  <si>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</si>
  <si>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</si>
  <si>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</si>
  <si>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</si>
  <si>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</si>
  <si>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</si>
  <si>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</si>
  <si>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</si>
  <si>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</si>
  <si>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</si>
  <si>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</si>
  <si>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10"/>
        <color indexed="12"/>
        <rFont val="Times New Roman"/>
        <family val="1"/>
      </rPr>
      <t>[12]</t>
    </r>
  </si>
  <si>
    <r>
      <t>Planowana łączna kwota spłaty zobowiązań</t>
    </r>
    <r>
      <rPr>
        <u val="single"/>
        <vertAlign val="superscript"/>
        <sz val="10"/>
        <color indexed="12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</si>
  <si>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</si>
  <si>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</si>
  <si>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r>
      <t>Spłata zadłużenia/dochody ogółem (7-13a +2c –2d):1)  -max 15%  z art. 169 sufp</t>
    </r>
    <r>
      <rPr>
        <u val="single"/>
        <vertAlign val="superscript"/>
        <sz val="10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</si>
  <si>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10"/>
        <color indexed="12"/>
        <rFont val="Times New Roman"/>
        <family val="1"/>
      </rPr>
      <t>[17]</t>
    </r>
  </si>
  <si>
    <t xml:space="preserve">Załącznik Nr 1 do uchwały Nr … /2010 </t>
  </si>
  <si>
    <t xml:space="preserve">Rady Miasta i Gminy …………. z dnia …..  </t>
  </si>
  <si>
    <t>Szczegółowy kształt i zakres danych budżetowych WPF</t>
  </si>
  <si>
    <r>
      <t xml:space="preserve">[10] </t>
    </r>
    <r>
      <rPr>
        <u val="single"/>
        <sz val="10"/>
        <color indexed="12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</t>
    </r>
  </si>
  <si>
    <r>
      <t>Zgodny z  art. 243 ufp/</t>
    </r>
    <r>
      <rPr>
        <strike/>
        <sz val="10"/>
        <color indexed="8"/>
        <rFont val="Times New Roman"/>
        <family val="1"/>
      </rPr>
      <t>niezgodny z art. 243**</t>
    </r>
  </si>
  <si>
    <t>f</t>
  </si>
  <si>
    <t>nadwyżka bieżąca</t>
  </si>
  <si>
    <t>Lp</t>
  </si>
  <si>
    <t xml:space="preserve">Nazwa i cel </t>
  </si>
  <si>
    <t>jednostka odpowiedzialna lub koordynująca</t>
  </si>
  <si>
    <t>okres realizacji</t>
  </si>
  <si>
    <t>łączne nakłady finansowe</t>
  </si>
  <si>
    <t>Limit zobowiąza ń[1]</t>
  </si>
  <si>
    <t>(w wierszu program/umowa)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</si>
  <si>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</si>
  <si>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</si>
  <si>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</si>
  <si>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</si>
  <si>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</si>
  <si>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</si>
  <si>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</si>
  <si>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</si>
  <si>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</si>
  <si>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Urząd Gminy</t>
  </si>
  <si>
    <t>z tego zadania:</t>
  </si>
  <si>
    <t>B) Programy, projekty lub zadania związane z umowami partnerstwa publiczno-prywatnego (razem)</t>
  </si>
  <si>
    <t>C) Programy, projekty lub zadania pozostałe (inne niż wymienione w lit.a i b) (razem)</t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</si>
  <si>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</si>
  <si>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III. Gwarancje i poręczenia udzielane przez jednostki samorządu terytorialnego (razem)</t>
  </si>
  <si>
    <t xml:space="preserve"> </t>
  </si>
  <si>
    <t>Program : Budowa chodników na terenie Gminy. Cel : Poprawa warunków życia mieszkańców Gminy (Dz. 600 Rozdz.60017)Wydatki majątkowe:</t>
  </si>
  <si>
    <t>z tego zadanie :</t>
  </si>
  <si>
    <t>Budowa chodników na terenie Gminy</t>
  </si>
  <si>
    <t>Program; Budowa hali sportowej w Mieścisku - etap II. Cel : Stworzenie warunków do uprawiania kultury fizycznej (Dz. 801 Rozdz.80195) Wydatki majątkowe</t>
  </si>
  <si>
    <t>Budowa hali sportowej w Mieścisku - etap II</t>
  </si>
  <si>
    <t>Termomodernizacja świetlicy wiejskiej wraz z przebudową i dobudową sanitariató w Zbietce</t>
  </si>
  <si>
    <t>Program; Termomodernizacja świetlicy wiejskiej wraz z przebudową i dobudową sanitariatów w Zbietce Cel : Poprawa warunków życia mieszkańców Gminy (Dz. 921 Rozdz.92109) Wydatki majątkowe</t>
  </si>
  <si>
    <t>Załącznik Nr 3 do Uchwały Nr XV/103/12                         Rady Gminy Mieścisko z dnia 6.06.2012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</si>
</sst>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34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sz val="10"/>
      <name val="Times New Roman CE"/>
      <family val="1"/>
    </font>
    <font>
      <strike/>
      <sz val="10"/>
      <color indexed="8"/>
      <name val="Times New Roman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3"/>
        <bgColor indexed="26"/>
      </patternFill>
    </fill>
    <fill>
      <patternFill patternType="lightGray">
        <fgColor indexed="40"/>
        <bgColor indexed="27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thin"/>
      <bottom style="thin">
        <color indexed="8"/>
      </bottom>
    </border>
    <border>
      <left style="hair"/>
      <right style="hair"/>
      <top style="thin"/>
      <bottom style="thin">
        <color indexed="8"/>
      </bottom>
    </border>
    <border>
      <left style="hair"/>
      <right style="thin">
        <color indexed="8"/>
      </right>
      <top style="thin"/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5" fillId="6" borderId="10" xfId="0" applyNumberFormat="1" applyFont="1" applyFill="1" applyBorder="1" applyAlignment="1">
      <alignment horizontal="right" wrapText="1"/>
    </xf>
    <xf numFmtId="4" fontId="1" fillId="6" borderId="10" xfId="0" applyNumberFormat="1" applyFont="1" applyFill="1" applyBorder="1" applyAlignment="1">
      <alignment horizontal="right" vertical="top" wrapText="1"/>
    </xf>
    <xf numFmtId="4" fontId="5" fillId="6" borderId="10" xfId="0" applyNumberFormat="1" applyFont="1" applyFill="1" applyBorder="1" applyAlignment="1">
      <alignment horizontal="right" vertical="top" wrapText="1"/>
    </xf>
    <xf numFmtId="4" fontId="1" fillId="6" borderId="10" xfId="0" applyNumberFormat="1" applyFont="1" applyFill="1" applyBorder="1" applyAlignment="1">
      <alignment horizontal="right" wrapText="1"/>
    </xf>
    <xf numFmtId="0" fontId="5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4" fontId="1" fillId="6" borderId="13" xfId="0" applyNumberFormat="1" applyFont="1" applyFill="1" applyBorder="1" applyAlignment="1">
      <alignment horizontal="right" vertical="top" wrapText="1"/>
    </xf>
    <xf numFmtId="4" fontId="1" fillId="6" borderId="14" xfId="0" applyNumberFormat="1" applyFont="1" applyFill="1" applyBorder="1" applyAlignment="1">
      <alignment horizontal="right" vertical="top" wrapText="1"/>
    </xf>
    <xf numFmtId="4" fontId="1" fillId="6" borderId="15" xfId="0" applyNumberFormat="1" applyFont="1" applyFill="1" applyBorder="1" applyAlignment="1">
      <alignment horizontal="right" vertical="top" wrapText="1"/>
    </xf>
    <xf numFmtId="4" fontId="1" fillId="6" borderId="16" xfId="0" applyNumberFormat="1" applyFont="1" applyFill="1" applyBorder="1" applyAlignment="1">
      <alignment horizontal="right" vertical="top" wrapText="1"/>
    </xf>
    <xf numFmtId="4" fontId="1" fillId="6" borderId="17" xfId="0" applyNumberFormat="1" applyFont="1" applyFill="1" applyBorder="1" applyAlignment="1">
      <alignment horizontal="right" vertical="top" wrapText="1"/>
    </xf>
    <xf numFmtId="4" fontId="5" fillId="6" borderId="13" xfId="0" applyNumberFormat="1" applyFont="1" applyFill="1" applyBorder="1" applyAlignment="1">
      <alignment horizontal="right" wrapText="1"/>
    </xf>
    <xf numFmtId="4" fontId="1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wrapText="1"/>
    </xf>
    <xf numFmtId="4" fontId="1" fillId="6" borderId="13" xfId="0" applyNumberFormat="1" applyFont="1" applyFill="1" applyBorder="1" applyAlignment="1">
      <alignment horizontal="right" wrapText="1"/>
    </xf>
    <xf numFmtId="4" fontId="1" fillId="6" borderId="14" xfId="0" applyNumberFormat="1" applyFont="1" applyFill="1" applyBorder="1" applyAlignment="1">
      <alignment horizontal="right" wrapText="1"/>
    </xf>
    <xf numFmtId="4" fontId="5" fillId="6" borderId="14" xfId="0" applyNumberFormat="1" applyFont="1" applyFill="1" applyBorder="1" applyAlignment="1">
      <alignment horizontal="right" vertical="top" wrapText="1"/>
    </xf>
    <xf numFmtId="4" fontId="5" fillId="6" borderId="15" xfId="0" applyNumberFormat="1" applyFont="1" applyFill="1" applyBorder="1" applyAlignment="1">
      <alignment horizontal="right" wrapText="1"/>
    </xf>
    <xf numFmtId="4" fontId="5" fillId="6" borderId="18" xfId="0" applyNumberFormat="1" applyFont="1" applyFill="1" applyBorder="1" applyAlignment="1">
      <alignment horizontal="right" vertical="top" wrapText="1"/>
    </xf>
    <xf numFmtId="4" fontId="5" fillId="6" borderId="19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5" fillId="24" borderId="20" xfId="0" applyFont="1" applyFill="1" applyBorder="1" applyAlignment="1">
      <alignment horizontal="center" vertical="top" wrapText="1"/>
    </xf>
    <xf numFmtId="4" fontId="1" fillId="6" borderId="21" xfId="0" applyNumberFormat="1" applyFont="1" applyFill="1" applyBorder="1" applyAlignment="1">
      <alignment horizontal="right" vertical="top" wrapText="1"/>
    </xf>
    <xf numFmtId="4" fontId="1" fillId="6" borderId="22" xfId="0" applyNumberFormat="1" applyFont="1" applyFill="1" applyBorder="1" applyAlignment="1">
      <alignment horizontal="right" vertical="top" wrapText="1"/>
    </xf>
    <xf numFmtId="4" fontId="1" fillId="6" borderId="23" xfId="0" applyNumberFormat="1" applyFont="1" applyFill="1" applyBorder="1" applyAlignment="1">
      <alignment horizontal="right" vertical="top" wrapText="1"/>
    </xf>
    <xf numFmtId="4" fontId="5" fillId="6" borderId="21" xfId="0" applyNumberFormat="1" applyFont="1" applyFill="1" applyBorder="1" applyAlignment="1">
      <alignment horizontal="right" wrapText="1"/>
    </xf>
    <xf numFmtId="4" fontId="1" fillId="0" borderId="24" xfId="0" applyNumberFormat="1" applyFont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right" wrapText="1"/>
    </xf>
    <xf numFmtId="4" fontId="1" fillId="6" borderId="21" xfId="0" applyNumberFormat="1" applyFont="1" applyFill="1" applyBorder="1" applyAlignment="1">
      <alignment horizontal="right" wrapText="1"/>
    </xf>
    <xf numFmtId="4" fontId="1" fillId="6" borderId="22" xfId="0" applyNumberFormat="1" applyFont="1" applyFill="1" applyBorder="1" applyAlignment="1">
      <alignment horizontal="right" wrapText="1"/>
    </xf>
    <xf numFmtId="4" fontId="5" fillId="6" borderId="24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Border="1" applyAlignment="1">
      <alignment horizontal="right" vertical="top" wrapText="1"/>
    </xf>
    <xf numFmtId="4" fontId="5" fillId="0" borderId="23" xfId="0" applyNumberFormat="1" applyFont="1" applyBorder="1" applyAlignment="1">
      <alignment horizontal="right" vertical="top" wrapText="1"/>
    </xf>
    <xf numFmtId="0" fontId="5" fillId="24" borderId="25" xfId="0" applyFont="1" applyFill="1" applyBorder="1" applyAlignment="1">
      <alignment horizontal="center" vertical="top" wrapText="1"/>
    </xf>
    <xf numFmtId="0" fontId="6" fillId="0" borderId="26" xfId="44" applyFont="1" applyBorder="1" applyAlignment="1" applyProtection="1">
      <alignment horizontal="justify" vertical="top" wrapText="1"/>
      <protection/>
    </xf>
    <xf numFmtId="0" fontId="5" fillId="0" borderId="27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6" fillId="0" borderId="26" xfId="44" applyFont="1" applyBorder="1" applyAlignment="1" applyProtection="1">
      <alignment vertical="top" wrapText="1"/>
      <protection/>
    </xf>
    <xf numFmtId="0" fontId="6" fillId="0" borderId="27" xfId="44" applyFont="1" applyBorder="1" applyAlignment="1" applyProtection="1">
      <alignment horizontal="justify" vertical="top" wrapText="1"/>
      <protection/>
    </xf>
    <xf numFmtId="0" fontId="6" fillId="0" borderId="28" xfId="44" applyFont="1" applyBorder="1" applyAlignment="1" applyProtection="1">
      <alignment horizontal="justify" vertical="top" wrapText="1"/>
      <protection/>
    </xf>
    <xf numFmtId="0" fontId="5" fillId="0" borderId="29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1" fillId="0" borderId="28" xfId="0" applyFont="1" applyBorder="1" applyAlignment="1">
      <alignment vertical="top" wrapText="1"/>
    </xf>
    <xf numFmtId="0" fontId="6" fillId="0" borderId="29" xfId="44" applyFont="1" applyBorder="1" applyAlignment="1" applyProtection="1">
      <alignment horizontal="justify" vertical="top" wrapText="1"/>
      <protection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4" fontId="1" fillId="0" borderId="19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0" fontId="1" fillId="0" borderId="24" xfId="0" applyNumberFormat="1" applyFont="1" applyBorder="1" applyAlignment="1">
      <alignment horizontal="right" wrapText="1"/>
    </xf>
    <xf numFmtId="10" fontId="1" fillId="0" borderId="18" xfId="0" applyNumberFormat="1" applyFont="1" applyBorder="1" applyAlignment="1">
      <alignment horizontal="right" wrapText="1"/>
    </xf>
    <xf numFmtId="10" fontId="1" fillId="0" borderId="19" xfId="0" applyNumberFormat="1" applyFont="1" applyBorder="1" applyAlignment="1">
      <alignment horizontal="right" wrapText="1"/>
    </xf>
    <xf numFmtId="4" fontId="5" fillId="0" borderId="23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wrapText="1"/>
    </xf>
    <xf numFmtId="4" fontId="5" fillId="25" borderId="23" xfId="0" applyNumberFormat="1" applyFont="1" applyFill="1" applyBorder="1" applyAlignment="1">
      <alignment horizontal="right" wrapText="1"/>
    </xf>
    <xf numFmtId="4" fontId="5" fillId="25" borderId="16" xfId="0" applyNumberFormat="1" applyFont="1" applyFill="1" applyBorder="1" applyAlignment="1">
      <alignment horizontal="right" wrapText="1"/>
    </xf>
    <xf numFmtId="4" fontId="5" fillId="25" borderId="17" xfId="0" applyNumberFormat="1" applyFont="1" applyFill="1" applyBorder="1" applyAlignment="1">
      <alignment horizontal="right" wrapText="1"/>
    </xf>
    <xf numFmtId="4" fontId="5" fillId="25" borderId="22" xfId="0" applyNumberFormat="1" applyFont="1" applyFill="1" applyBorder="1" applyAlignment="1">
      <alignment horizontal="right" wrapText="1"/>
    </xf>
    <xf numFmtId="4" fontId="5" fillId="25" borderId="14" xfId="0" applyNumberFormat="1" applyFont="1" applyFill="1" applyBorder="1" applyAlignment="1">
      <alignment horizontal="right" wrapText="1"/>
    </xf>
    <xf numFmtId="4" fontId="5" fillId="25" borderId="15" xfId="0" applyNumberFormat="1" applyFont="1" applyFill="1" applyBorder="1" applyAlignment="1">
      <alignment horizontal="right" wrapText="1"/>
    </xf>
    <xf numFmtId="4" fontId="5" fillId="25" borderId="24" xfId="0" applyNumberFormat="1" applyFont="1" applyFill="1" applyBorder="1" applyAlignment="1">
      <alignment horizontal="right" wrapText="1"/>
    </xf>
    <xf numFmtId="4" fontId="5" fillId="25" borderId="18" xfId="0" applyNumberFormat="1" applyFont="1" applyFill="1" applyBorder="1" applyAlignment="1">
      <alignment horizontal="right" wrapText="1"/>
    </xf>
    <xf numFmtId="4" fontId="5" fillId="25" borderId="19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5" fillId="25" borderId="21" xfId="0" applyNumberFormat="1" applyFont="1" applyFill="1" applyBorder="1" applyAlignment="1">
      <alignment horizontal="right" vertical="top" wrapText="1"/>
    </xf>
    <xf numFmtId="4" fontId="5" fillId="25" borderId="10" xfId="0" applyNumberFormat="1" applyFont="1" applyFill="1" applyBorder="1" applyAlignment="1">
      <alignment horizontal="right" vertical="top" wrapText="1"/>
    </xf>
    <xf numFmtId="4" fontId="5" fillId="25" borderId="13" xfId="0" applyNumberFormat="1" applyFont="1" applyFill="1" applyBorder="1" applyAlignment="1">
      <alignment horizontal="right" vertical="top" wrapText="1"/>
    </xf>
    <xf numFmtId="4" fontId="5" fillId="25" borderId="21" xfId="0" applyNumberFormat="1" applyFont="1" applyFill="1" applyBorder="1" applyAlignment="1">
      <alignment horizontal="right" wrapText="1"/>
    </xf>
    <xf numFmtId="4" fontId="5" fillId="25" borderId="10" xfId="0" applyNumberFormat="1" applyFont="1" applyFill="1" applyBorder="1" applyAlignment="1">
      <alignment horizontal="right" wrapText="1"/>
    </xf>
    <xf numFmtId="4" fontId="5" fillId="25" borderId="13" xfId="0" applyNumberFormat="1" applyFont="1" applyFill="1" applyBorder="1" applyAlignment="1">
      <alignment horizontal="right" wrapText="1"/>
    </xf>
    <xf numFmtId="4" fontId="5" fillId="6" borderId="21" xfId="0" applyNumberFormat="1" applyFont="1" applyFill="1" applyBorder="1" applyAlignment="1">
      <alignment horizontal="right" vertical="top" wrapText="1"/>
    </xf>
    <xf numFmtId="4" fontId="5" fillId="6" borderId="13" xfId="0" applyNumberFormat="1" applyFont="1" applyFill="1" applyBorder="1" applyAlignment="1">
      <alignment horizontal="right" vertical="top" wrapText="1"/>
    </xf>
    <xf numFmtId="4" fontId="5" fillId="6" borderId="22" xfId="0" applyNumberFormat="1" applyFont="1" applyFill="1" applyBorder="1" applyAlignment="1">
      <alignment horizontal="right" vertical="top" wrapText="1"/>
    </xf>
    <xf numFmtId="4" fontId="5" fillId="6" borderId="15" xfId="0" applyNumberFormat="1" applyFont="1" applyFill="1" applyBorder="1" applyAlignment="1">
      <alignment horizontal="right" vertical="top" wrapText="1"/>
    </xf>
    <xf numFmtId="4" fontId="5" fillId="6" borderId="36" xfId="0" applyNumberFormat="1" applyFont="1" applyFill="1" applyBorder="1" applyAlignment="1">
      <alignment vertical="top" wrapText="1"/>
    </xf>
    <xf numFmtId="4" fontId="5" fillId="6" borderId="37" xfId="0" applyNumberFormat="1" applyFont="1" applyFill="1" applyBorder="1" applyAlignment="1">
      <alignment vertical="top" wrapText="1"/>
    </xf>
    <xf numFmtId="4" fontId="5" fillId="6" borderId="38" xfId="0" applyNumberFormat="1" applyFont="1" applyFill="1" applyBorder="1" applyAlignment="1">
      <alignment vertical="top" wrapText="1"/>
    </xf>
    <xf numFmtId="0" fontId="10" fillId="25" borderId="39" xfId="0" applyFont="1" applyFill="1" applyBorder="1" applyAlignment="1">
      <alignment horizontal="right" wrapText="1"/>
    </xf>
    <xf numFmtId="0" fontId="10" fillId="25" borderId="40" xfId="0" applyFont="1" applyFill="1" applyBorder="1" applyAlignment="1">
      <alignment horizontal="right" wrapText="1"/>
    </xf>
    <xf numFmtId="0" fontId="10" fillId="25" borderId="41" xfId="0" applyFont="1" applyFill="1" applyBorder="1" applyAlignment="1">
      <alignment horizontal="right" wrapText="1"/>
    </xf>
    <xf numFmtId="0" fontId="10" fillId="25" borderId="42" xfId="0" applyFont="1" applyFill="1" applyBorder="1" applyAlignment="1">
      <alignment horizontal="right" wrapText="1"/>
    </xf>
    <xf numFmtId="0" fontId="10" fillId="25" borderId="43" xfId="0" applyFont="1" applyFill="1" applyBorder="1" applyAlignment="1">
      <alignment horizontal="right" wrapText="1"/>
    </xf>
    <xf numFmtId="0" fontId="10" fillId="25" borderId="44" xfId="0" applyFont="1" applyFill="1" applyBorder="1" applyAlignment="1">
      <alignment horizontal="right" wrapText="1"/>
    </xf>
    <xf numFmtId="4" fontId="5" fillId="0" borderId="24" xfId="0" applyNumberFormat="1" applyFont="1" applyFill="1" applyBorder="1" applyAlignment="1">
      <alignment horizontal="right" wrapText="1"/>
    </xf>
    <xf numFmtId="4" fontId="5" fillId="0" borderId="18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5" fillId="0" borderId="45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wrapText="1"/>
    </xf>
    <xf numFmtId="0" fontId="12" fillId="0" borderId="46" xfId="0" applyFont="1" applyBorder="1" applyAlignment="1">
      <alignment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horizontal="right" wrapText="1"/>
    </xf>
    <xf numFmtId="0" fontId="8" fillId="0" borderId="46" xfId="0" applyFont="1" applyBorder="1" applyAlignment="1">
      <alignment/>
    </xf>
    <xf numFmtId="3" fontId="12" fillId="26" borderId="10" xfId="0" applyNumberFormat="1" applyFont="1" applyFill="1" applyBorder="1" applyAlignment="1">
      <alignment horizontal="right"/>
    </xf>
    <xf numFmtId="3" fontId="12" fillId="26" borderId="13" xfId="0" applyNumberFormat="1" applyFont="1" applyFill="1" applyBorder="1" applyAlignment="1">
      <alignment horizontal="right"/>
    </xf>
    <xf numFmtId="3" fontId="12" fillId="27" borderId="10" xfId="0" applyNumberFormat="1" applyFont="1" applyFill="1" applyBorder="1" applyAlignment="1">
      <alignment horizontal="right"/>
    </xf>
    <xf numFmtId="3" fontId="12" fillId="27" borderId="13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12" fillId="0" borderId="46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3" fontId="12" fillId="26" borderId="10" xfId="0" applyNumberFormat="1" applyFont="1" applyFill="1" applyBorder="1" applyAlignment="1">
      <alignment/>
    </xf>
    <xf numFmtId="3" fontId="12" fillId="26" borderId="13" xfId="0" applyNumberFormat="1" applyFont="1" applyFill="1" applyBorder="1" applyAlignment="1">
      <alignment/>
    </xf>
    <xf numFmtId="3" fontId="12" fillId="27" borderId="10" xfId="0" applyNumberFormat="1" applyFont="1" applyFill="1" applyBorder="1" applyAlignment="1">
      <alignment/>
    </xf>
    <xf numFmtId="3" fontId="12" fillId="27" borderId="13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wrapText="1"/>
    </xf>
    <xf numFmtId="0" fontId="12" fillId="0" borderId="47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 shrinkToFit="1"/>
    </xf>
    <xf numFmtId="3" fontId="12" fillId="0" borderId="47" xfId="0" applyNumberFormat="1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3" fontId="12" fillId="0" borderId="49" xfId="0" applyNumberFormat="1" applyFont="1" applyBorder="1" applyAlignment="1">
      <alignment horizontal="right"/>
    </xf>
    <xf numFmtId="0" fontId="12" fillId="0" borderId="47" xfId="0" applyFont="1" applyBorder="1" applyAlignment="1">
      <alignment/>
    </xf>
    <xf numFmtId="3" fontId="12" fillId="0" borderId="49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12" fillId="0" borderId="47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0" xfId="0" applyBorder="1" applyAlignment="1">
      <alignment vertical="center"/>
    </xf>
    <xf numFmtId="0" fontId="8" fillId="0" borderId="16" xfId="0" applyFont="1" applyBorder="1" applyAlignment="1">
      <alignment horizontal="center" wrapText="1"/>
    </xf>
    <xf numFmtId="3" fontId="12" fillId="0" borderId="51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 horizontal="right"/>
    </xf>
    <xf numFmtId="3" fontId="12" fillId="0" borderId="49" xfId="0" applyNumberFormat="1" applyFont="1" applyBorder="1" applyAlignment="1">
      <alignment/>
    </xf>
    <xf numFmtId="3" fontId="12" fillId="0" borderId="52" xfId="0" applyNumberFormat="1" applyFont="1" applyBorder="1" applyAlignment="1">
      <alignment/>
    </xf>
    <xf numFmtId="0" fontId="8" fillId="0" borderId="46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/>
    </xf>
    <xf numFmtId="0" fontId="8" fillId="0" borderId="53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/>
    </xf>
    <xf numFmtId="0" fontId="8" fillId="0" borderId="54" xfId="0" applyFont="1" applyBorder="1" applyAlignment="1">
      <alignment/>
    </xf>
    <xf numFmtId="0" fontId="12" fillId="0" borderId="4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3" fontId="12" fillId="0" borderId="49" xfId="0" applyNumberFormat="1" applyFont="1" applyBorder="1" applyAlignment="1">
      <alignment horizontal="right"/>
    </xf>
    <xf numFmtId="3" fontId="12" fillId="0" borderId="52" xfId="0" applyNumberFormat="1" applyFont="1" applyBorder="1" applyAlignment="1">
      <alignment horizontal="right"/>
    </xf>
    <xf numFmtId="0" fontId="7" fillId="0" borderId="0" xfId="44" applyFont="1" applyAlignment="1" applyProtection="1">
      <alignment wrapText="1"/>
      <protection/>
    </xf>
    <xf numFmtId="0" fontId="6" fillId="0" borderId="0" xfId="44" applyFont="1" applyAlignment="1" applyProtection="1">
      <alignment wrapText="1"/>
      <protection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 vertical="center" wrapText="1"/>
    </xf>
    <xf numFmtId="0" fontId="3" fillId="0" borderId="17" xfId="44" applyBorder="1" applyAlignment="1" applyProtection="1">
      <alignment horizontal="center" wrapText="1"/>
      <protection/>
    </xf>
    <xf numFmtId="0" fontId="3" fillId="0" borderId="13" xfId="44" applyBorder="1" applyAlignment="1" applyProtection="1">
      <alignment horizontal="center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51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26" borderId="10" xfId="0" applyFont="1" applyFill="1" applyBorder="1" applyAlignment="1">
      <alignment/>
    </xf>
    <xf numFmtId="0" fontId="12" fillId="27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50" xfId="0" applyBorder="1" applyAlignment="1">
      <alignment horizontal="left" wrapText="1"/>
    </xf>
    <xf numFmtId="0" fontId="8" fillId="0" borderId="5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3" fillId="0" borderId="10" xfId="44" applyBorder="1" applyAlignment="1" applyProtection="1">
      <alignment wrapText="1"/>
      <protection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8515625" style="0" customWidth="1"/>
    <col min="2" max="2" width="73.7109375" style="0" customWidth="1"/>
    <col min="3" max="6" width="12.7109375" style="0" customWidth="1"/>
  </cols>
  <sheetData>
    <row r="1" ht="12.75">
      <c r="A1" s="65" t="s">
        <v>76</v>
      </c>
    </row>
    <row r="2" ht="12.75">
      <c r="A2" s="65" t="s">
        <v>77</v>
      </c>
    </row>
    <row r="3" spans="1:2" ht="15">
      <c r="A3" s="66" t="s">
        <v>78</v>
      </c>
      <c r="B3" s="66"/>
    </row>
    <row r="5" spans="1:6" ht="18.75" customHeight="1">
      <c r="A5" s="39" t="s">
        <v>0</v>
      </c>
      <c r="B5" s="39" t="s">
        <v>1</v>
      </c>
      <c r="C5" s="27" t="s">
        <v>2</v>
      </c>
      <c r="D5" s="7" t="s">
        <v>3</v>
      </c>
      <c r="E5" s="8" t="s">
        <v>28</v>
      </c>
      <c r="F5" s="9" t="s">
        <v>4</v>
      </c>
    </row>
    <row r="6" spans="1:6" ht="15.75">
      <c r="A6" s="58">
        <v>1</v>
      </c>
      <c r="B6" s="40" t="s">
        <v>59</v>
      </c>
      <c r="C6" s="70">
        <f>+C7+C8</f>
        <v>90841159</v>
      </c>
      <c r="D6" s="71">
        <f>+D7+D8</f>
        <v>91252698</v>
      </c>
      <c r="E6" s="71">
        <f>+E7+E8</f>
        <v>93771840</v>
      </c>
      <c r="F6" s="72">
        <f>+F7+F8</f>
        <v>96405058</v>
      </c>
    </row>
    <row r="7" spans="1:6" ht="13.5" customHeight="1">
      <c r="A7" s="59" t="s">
        <v>5</v>
      </c>
      <c r="B7" s="41" t="s">
        <v>32</v>
      </c>
      <c r="C7" s="28">
        <v>87841159</v>
      </c>
      <c r="D7" s="4">
        <v>90252698</v>
      </c>
      <c r="E7" s="4">
        <v>92771840</v>
      </c>
      <c r="F7" s="10">
        <v>95405058</v>
      </c>
    </row>
    <row r="8" spans="1:6" ht="13.5" customHeight="1">
      <c r="A8" s="59" t="s">
        <v>6</v>
      </c>
      <c r="B8" s="41" t="s">
        <v>33</v>
      </c>
      <c r="C8" s="28">
        <v>3000000</v>
      </c>
      <c r="D8" s="4">
        <v>1000000</v>
      </c>
      <c r="E8" s="4">
        <v>1000000</v>
      </c>
      <c r="F8" s="10">
        <v>1000000</v>
      </c>
    </row>
    <row r="9" spans="1:6" ht="13.5" customHeight="1">
      <c r="A9" s="60" t="s">
        <v>7</v>
      </c>
      <c r="B9" s="42" t="s">
        <v>34</v>
      </c>
      <c r="C9" s="29">
        <v>3000000</v>
      </c>
      <c r="D9" s="11">
        <v>1000000</v>
      </c>
      <c r="E9" s="11">
        <v>1000000</v>
      </c>
      <c r="F9" s="12">
        <v>1000000</v>
      </c>
    </row>
    <row r="10" spans="1:6" ht="28.5">
      <c r="A10" s="58">
        <v>2</v>
      </c>
      <c r="B10" s="43" t="s">
        <v>60</v>
      </c>
      <c r="C10" s="30">
        <v>67239927</v>
      </c>
      <c r="D10" s="13">
        <v>69178425</v>
      </c>
      <c r="E10" s="13">
        <v>71060386</v>
      </c>
      <c r="F10" s="14">
        <v>74986895</v>
      </c>
    </row>
    <row r="11" spans="1:6" ht="15.75">
      <c r="A11" s="59" t="s">
        <v>5</v>
      </c>
      <c r="B11" s="44" t="s">
        <v>61</v>
      </c>
      <c r="C11" s="31">
        <v>21270559</v>
      </c>
      <c r="D11" s="3">
        <v>22546792</v>
      </c>
      <c r="E11" s="3">
        <v>23899600</v>
      </c>
      <c r="F11" s="15">
        <v>25333576</v>
      </c>
    </row>
    <row r="12" spans="1:6" ht="15.75">
      <c r="A12" s="59" t="s">
        <v>6</v>
      </c>
      <c r="B12" s="44" t="s">
        <v>62</v>
      </c>
      <c r="C12" s="31">
        <v>8063506</v>
      </c>
      <c r="D12" s="3">
        <v>8265094</v>
      </c>
      <c r="E12" s="3">
        <v>8471721</v>
      </c>
      <c r="F12" s="15">
        <v>8683514</v>
      </c>
    </row>
    <row r="13" spans="1:6" ht="13.5" customHeight="1">
      <c r="A13" s="59" t="s">
        <v>7</v>
      </c>
      <c r="B13" s="41" t="s">
        <v>8</v>
      </c>
      <c r="C13" s="31">
        <v>3000</v>
      </c>
      <c r="D13" s="3">
        <v>0</v>
      </c>
      <c r="E13" s="3">
        <v>0</v>
      </c>
      <c r="F13" s="15">
        <v>0</v>
      </c>
    </row>
    <row r="14" spans="1:6" ht="25.5">
      <c r="A14" s="59" t="s">
        <v>9</v>
      </c>
      <c r="B14" s="41" t="s">
        <v>31</v>
      </c>
      <c r="C14" s="31">
        <v>0</v>
      </c>
      <c r="D14" s="3">
        <v>0</v>
      </c>
      <c r="E14" s="3">
        <v>0</v>
      </c>
      <c r="F14" s="15">
        <v>0</v>
      </c>
    </row>
    <row r="15" spans="1:6" ht="15.75">
      <c r="A15" s="60" t="s">
        <v>10</v>
      </c>
      <c r="B15" s="45" t="s">
        <v>63</v>
      </c>
      <c r="C15" s="31">
        <v>2993000</v>
      </c>
      <c r="D15" s="3">
        <v>2050000</v>
      </c>
      <c r="E15" s="3">
        <v>1000000</v>
      </c>
      <c r="F15" s="15">
        <v>0</v>
      </c>
    </row>
    <row r="16" spans="1:6" ht="13.5" customHeight="1">
      <c r="A16" s="61">
        <v>3</v>
      </c>
      <c r="B16" s="46" t="s">
        <v>29</v>
      </c>
      <c r="C16" s="32">
        <f>+C6-C10</f>
        <v>23601232</v>
      </c>
      <c r="D16" s="16">
        <f>+D6-D10</f>
        <v>22074273</v>
      </c>
      <c r="E16" s="16">
        <f>+E6-E10</f>
        <v>22711454</v>
      </c>
      <c r="F16" s="64">
        <f>+F6-F10</f>
        <v>21418163</v>
      </c>
    </row>
    <row r="17" spans="1:6" ht="13.5" customHeight="1">
      <c r="A17" s="58">
        <v>4</v>
      </c>
      <c r="B17" s="47" t="s">
        <v>35</v>
      </c>
      <c r="C17" s="73">
        <v>9000000</v>
      </c>
      <c r="D17" s="74">
        <v>4000000</v>
      </c>
      <c r="E17" s="74">
        <v>0</v>
      </c>
      <c r="F17" s="75">
        <v>0</v>
      </c>
    </row>
    <row r="18" spans="1:6" ht="25.5">
      <c r="A18" s="60" t="s">
        <v>5</v>
      </c>
      <c r="B18" s="48" t="s">
        <v>36</v>
      </c>
      <c r="C18" s="76">
        <v>5598768</v>
      </c>
      <c r="D18" s="77">
        <v>725727</v>
      </c>
      <c r="E18" s="77">
        <v>0</v>
      </c>
      <c r="F18" s="78">
        <v>0</v>
      </c>
    </row>
    <row r="19" spans="1:6" ht="15.75">
      <c r="A19" s="61">
        <v>5</v>
      </c>
      <c r="B19" s="49" t="s">
        <v>64</v>
      </c>
      <c r="C19" s="79">
        <v>2357212</v>
      </c>
      <c r="D19" s="80">
        <v>468927</v>
      </c>
      <c r="E19" s="80">
        <v>0</v>
      </c>
      <c r="F19" s="81">
        <v>0</v>
      </c>
    </row>
    <row r="20" spans="1:6" ht="13.5" customHeight="1">
      <c r="A20" s="61">
        <v>6</v>
      </c>
      <c r="B20" s="46" t="s">
        <v>11</v>
      </c>
      <c r="C20" s="103">
        <f>+C16+C17+C19</f>
        <v>34958444</v>
      </c>
      <c r="D20" s="104">
        <f>+D16+D17+D19</f>
        <v>26543200</v>
      </c>
      <c r="E20" s="104">
        <f>+E16+E17+E19</f>
        <v>22711454</v>
      </c>
      <c r="F20" s="105">
        <f>+F16+F17+F19</f>
        <v>21418163</v>
      </c>
    </row>
    <row r="21" spans="1:7" ht="13.5" customHeight="1">
      <c r="A21" s="58">
        <v>7</v>
      </c>
      <c r="B21" s="47" t="s">
        <v>30</v>
      </c>
      <c r="C21" s="82">
        <f>+C22+C23</f>
        <v>8058444</v>
      </c>
      <c r="D21" s="82">
        <f>+D22+D23</f>
        <v>5843200</v>
      </c>
      <c r="E21" s="82">
        <f>+E22+E23</f>
        <v>4619600</v>
      </c>
      <c r="F21" s="82">
        <f>+F22+F23</f>
        <v>4259000</v>
      </c>
      <c r="G21" s="83"/>
    </row>
    <row r="22" spans="1:6" ht="13.5" customHeight="1">
      <c r="A22" s="59" t="s">
        <v>5</v>
      </c>
      <c r="B22" s="41" t="s">
        <v>37</v>
      </c>
      <c r="C22" s="34">
        <v>5758444</v>
      </c>
      <c r="D22" s="6">
        <v>3743200</v>
      </c>
      <c r="E22" s="6">
        <v>2619600</v>
      </c>
      <c r="F22" s="20">
        <v>2359000</v>
      </c>
    </row>
    <row r="23" spans="1:6" ht="13.5" customHeight="1">
      <c r="A23" s="60" t="s">
        <v>6</v>
      </c>
      <c r="B23" s="42" t="s">
        <v>38</v>
      </c>
      <c r="C23" s="35">
        <v>2300000</v>
      </c>
      <c r="D23" s="21">
        <v>2100000</v>
      </c>
      <c r="E23" s="21">
        <v>2000000</v>
      </c>
      <c r="F23" s="23">
        <v>1900000</v>
      </c>
    </row>
    <row r="24" spans="1:6" ht="13.5" customHeight="1">
      <c r="A24" s="61">
        <v>8</v>
      </c>
      <c r="B24" s="46" t="s">
        <v>12</v>
      </c>
      <c r="C24" s="79">
        <v>0</v>
      </c>
      <c r="D24" s="80">
        <v>0</v>
      </c>
      <c r="E24" s="80">
        <v>2591854</v>
      </c>
      <c r="F24" s="81">
        <v>6859163</v>
      </c>
    </row>
    <row r="25" spans="1:6" ht="13.5" customHeight="1">
      <c r="A25" s="61">
        <v>9</v>
      </c>
      <c r="B25" s="46" t="s">
        <v>13</v>
      </c>
      <c r="C25" s="103">
        <f>+C20-C21-C24</f>
        <v>26900000</v>
      </c>
      <c r="D25" s="104">
        <f>+D20-D21-D24</f>
        <v>20700000</v>
      </c>
      <c r="E25" s="104">
        <f>+E20-E21-E24</f>
        <v>15500000</v>
      </c>
      <c r="F25" s="105">
        <f>+F20-F21-F24</f>
        <v>10300000</v>
      </c>
    </row>
    <row r="26" spans="1:6" ht="15.75">
      <c r="A26" s="58">
        <v>10</v>
      </c>
      <c r="B26" s="40" t="s">
        <v>65</v>
      </c>
      <c r="C26" s="73">
        <v>26900000</v>
      </c>
      <c r="D26" s="74">
        <v>20700000</v>
      </c>
      <c r="E26" s="74">
        <v>15500000</v>
      </c>
      <c r="F26" s="75">
        <v>10300000</v>
      </c>
    </row>
    <row r="27" spans="1:6" ht="13.5" customHeight="1">
      <c r="A27" s="60" t="s">
        <v>5</v>
      </c>
      <c r="B27" s="42" t="s">
        <v>39</v>
      </c>
      <c r="C27" s="76">
        <v>22500000</v>
      </c>
      <c r="D27" s="77">
        <v>10500000</v>
      </c>
      <c r="E27" s="77">
        <v>5000000</v>
      </c>
      <c r="F27" s="78">
        <v>4500000</v>
      </c>
    </row>
    <row r="28" spans="1:6" ht="15.75">
      <c r="A28" s="61">
        <v>11</v>
      </c>
      <c r="B28" s="49" t="s">
        <v>66</v>
      </c>
      <c r="C28" s="36">
        <v>0</v>
      </c>
      <c r="D28" s="24">
        <v>0</v>
      </c>
      <c r="E28" s="24">
        <v>0</v>
      </c>
      <c r="F28" s="25">
        <v>0</v>
      </c>
    </row>
    <row r="29" spans="1:6" ht="15.75">
      <c r="A29" s="61">
        <v>12</v>
      </c>
      <c r="B29" s="49" t="s">
        <v>67</v>
      </c>
      <c r="C29" s="106">
        <f>+C25-C26+C28</f>
        <v>0</v>
      </c>
      <c r="D29" s="106">
        <f>+D25-D26+D28</f>
        <v>0</v>
      </c>
      <c r="E29" s="106">
        <f>+E25-E26+E28</f>
        <v>0</v>
      </c>
      <c r="F29" s="107">
        <f>+F25-F26+F28</f>
        <v>0</v>
      </c>
    </row>
    <row r="30" spans="1:6" ht="18.75" customHeight="1">
      <c r="A30" s="39" t="s">
        <v>0</v>
      </c>
      <c r="B30" s="39" t="s">
        <v>1</v>
      </c>
      <c r="C30" s="27" t="s">
        <v>2</v>
      </c>
      <c r="D30" s="7" t="s">
        <v>3</v>
      </c>
      <c r="E30" s="8" t="s">
        <v>28</v>
      </c>
      <c r="F30" s="9" t="s">
        <v>4</v>
      </c>
    </row>
    <row r="31" spans="1:6" ht="15.75">
      <c r="A31" s="58">
        <v>13</v>
      </c>
      <c r="B31" s="40" t="s">
        <v>68</v>
      </c>
      <c r="C31" s="30">
        <v>34521673</v>
      </c>
      <c r="D31" s="13">
        <v>30778473</v>
      </c>
      <c r="E31" s="13">
        <v>28158873</v>
      </c>
      <c r="F31" s="14">
        <v>25799873</v>
      </c>
    </row>
    <row r="32" spans="1:6" ht="15.75">
      <c r="A32" s="59" t="s">
        <v>5</v>
      </c>
      <c r="B32" s="44" t="s">
        <v>69</v>
      </c>
      <c r="C32" s="90">
        <v>0</v>
      </c>
      <c r="D32" s="5">
        <v>0</v>
      </c>
      <c r="E32" s="5">
        <v>0</v>
      </c>
      <c r="F32" s="91">
        <v>0</v>
      </c>
    </row>
    <row r="33" spans="1:6" ht="25.5">
      <c r="A33" s="60" t="s">
        <v>6</v>
      </c>
      <c r="B33" s="48" t="s">
        <v>40</v>
      </c>
      <c r="C33" s="92">
        <v>0</v>
      </c>
      <c r="D33" s="22">
        <v>0</v>
      </c>
      <c r="E33" s="22">
        <v>0</v>
      </c>
      <c r="F33" s="93">
        <v>0</v>
      </c>
    </row>
    <row r="34" spans="1:6" ht="28.5">
      <c r="A34" s="61">
        <v>14</v>
      </c>
      <c r="B34" s="49" t="s">
        <v>70</v>
      </c>
      <c r="C34" s="92">
        <v>0</v>
      </c>
      <c r="D34" s="22">
        <v>0</v>
      </c>
      <c r="E34" s="22">
        <v>0</v>
      </c>
      <c r="F34" s="93">
        <v>0</v>
      </c>
    </row>
    <row r="35" spans="1:6" ht="15.75">
      <c r="A35" s="58" t="s">
        <v>14</v>
      </c>
      <c r="B35" s="40" t="s">
        <v>71</v>
      </c>
      <c r="C35" s="97">
        <v>0.088709</v>
      </c>
      <c r="D35" s="98">
        <v>0.064033</v>
      </c>
      <c r="E35" s="98">
        <v>0.049264</v>
      </c>
      <c r="F35" s="99">
        <v>0.026441</v>
      </c>
    </row>
    <row r="36" spans="1:6" ht="15.75">
      <c r="A36" s="60" t="s">
        <v>5</v>
      </c>
      <c r="B36" s="45" t="s">
        <v>72</v>
      </c>
      <c r="C36" s="100">
        <v>0.359119</v>
      </c>
      <c r="D36" s="101">
        <v>0.282239</v>
      </c>
      <c r="E36" s="101">
        <v>0.251944</v>
      </c>
      <c r="F36" s="102">
        <v>0.22475</v>
      </c>
    </row>
    <row r="37" spans="1:6" ht="51">
      <c r="A37" s="61">
        <v>16</v>
      </c>
      <c r="B37" s="49" t="s">
        <v>73</v>
      </c>
      <c r="C37" s="94" t="s">
        <v>80</v>
      </c>
      <c r="D37" s="95" t="s">
        <v>80</v>
      </c>
      <c r="E37" s="95" t="s">
        <v>80</v>
      </c>
      <c r="F37" s="96" t="s">
        <v>80</v>
      </c>
    </row>
    <row r="38" spans="1:6" ht="15.75">
      <c r="A38" s="61">
        <v>17</v>
      </c>
      <c r="B38" s="49" t="s">
        <v>74</v>
      </c>
      <c r="C38" s="67">
        <f>+(C21-C32+C13-C14)/C6</f>
        <v>0.08874219669522271</v>
      </c>
      <c r="D38" s="68">
        <f>+(D21-D32+D13-D14)/D6</f>
        <v>0.06403317521636456</v>
      </c>
      <c r="E38" s="68">
        <f>+(E21-E32+E13-E14)/E6</f>
        <v>0.049264256732085024</v>
      </c>
      <c r="F38" s="68">
        <f>+(F21-F32+F13-F14)/F6</f>
        <v>0.04417817994570368</v>
      </c>
    </row>
    <row r="39" spans="1:6" ht="15.75">
      <c r="A39" s="61">
        <v>18</v>
      </c>
      <c r="B39" s="49" t="s">
        <v>75</v>
      </c>
      <c r="C39" s="67">
        <f>+(C31-C32)/C6</f>
        <v>0.38002237509981573</v>
      </c>
      <c r="D39" s="67">
        <f>+(D31-D32)/D6</f>
        <v>0.3372883616000044</v>
      </c>
      <c r="E39" s="67">
        <f>+(E31-E32)/E6</f>
        <v>0.300291356125677</v>
      </c>
      <c r="F39" s="69">
        <f>+(F31-F32)/F6</f>
        <v>0.2676194956492843</v>
      </c>
    </row>
    <row r="40" spans="1:6" ht="13.5" customHeight="1">
      <c r="A40" s="61">
        <v>19</v>
      </c>
      <c r="B40" s="46" t="s">
        <v>15</v>
      </c>
      <c r="C40" s="37">
        <f>+C10+C23</f>
        <v>69539927</v>
      </c>
      <c r="D40" s="18">
        <f>+D10+D23</f>
        <v>71278425</v>
      </c>
      <c r="E40" s="18">
        <f>+E10+E23</f>
        <v>73060386</v>
      </c>
      <c r="F40" s="26">
        <f>+F10+F23</f>
        <v>76886895</v>
      </c>
    </row>
    <row r="41" spans="1:6" ht="13.5" customHeight="1">
      <c r="A41" s="61">
        <v>20</v>
      </c>
      <c r="B41" s="46" t="s">
        <v>16</v>
      </c>
      <c r="C41" s="37">
        <f>+C26+C40</f>
        <v>96439927</v>
      </c>
      <c r="D41" s="18">
        <f>+D26+D40</f>
        <v>91978425</v>
      </c>
      <c r="E41" s="18">
        <f>+E26+E40</f>
        <v>88560386</v>
      </c>
      <c r="F41" s="26">
        <f>+F26+F40</f>
        <v>87186895</v>
      </c>
    </row>
    <row r="42" spans="1:6" ht="13.5" customHeight="1">
      <c r="A42" s="61">
        <v>21</v>
      </c>
      <c r="B42" s="46" t="s">
        <v>17</v>
      </c>
      <c r="C42" s="37">
        <f>+C6-C41</f>
        <v>-5598768</v>
      </c>
      <c r="D42" s="18">
        <f>+D6-D41</f>
        <v>-725727</v>
      </c>
      <c r="E42" s="18">
        <f>+E6-E41</f>
        <v>5211454</v>
      </c>
      <c r="F42" s="26">
        <f>+F6-F41</f>
        <v>9218163</v>
      </c>
    </row>
    <row r="43" spans="1:6" ht="13.5" customHeight="1">
      <c r="A43" s="61">
        <v>22</v>
      </c>
      <c r="B43" s="46" t="s">
        <v>18</v>
      </c>
      <c r="C43" s="103">
        <f>+C19+C28+C17</f>
        <v>11357212</v>
      </c>
      <c r="D43" s="103">
        <f>+D19+D28+D17</f>
        <v>4468927</v>
      </c>
      <c r="E43" s="103">
        <f>+E19+E28+E17</f>
        <v>0</v>
      </c>
      <c r="F43" s="103">
        <f>+F19+F28+F17</f>
        <v>0</v>
      </c>
    </row>
    <row r="44" spans="1:6" ht="13.5" customHeight="1">
      <c r="A44" s="61">
        <v>23</v>
      </c>
      <c r="B44" s="46" t="s">
        <v>19</v>
      </c>
      <c r="C44" s="33">
        <f>+C22+C24</f>
        <v>5758444</v>
      </c>
      <c r="D44" s="17">
        <f>+D22+D24</f>
        <v>3743200</v>
      </c>
      <c r="E44" s="17">
        <f>+E22+E24</f>
        <v>5211454</v>
      </c>
      <c r="F44" s="19">
        <f>+F22+F24</f>
        <v>9218163</v>
      </c>
    </row>
    <row r="45" spans="1:6" ht="26.25" customHeight="1">
      <c r="A45" s="58">
        <v>24</v>
      </c>
      <c r="B45" s="47" t="s">
        <v>41</v>
      </c>
      <c r="C45" s="38">
        <f>SUM(C46:C51)</f>
        <v>5758444</v>
      </c>
      <c r="D45" s="38">
        <f>SUM(D46:D51)</f>
        <v>3743200</v>
      </c>
      <c r="E45" s="38">
        <f>SUM(E46:E51)</f>
        <v>2619600</v>
      </c>
      <c r="F45" s="38">
        <f>SUM(F46:F51)</f>
        <v>2359000</v>
      </c>
    </row>
    <row r="46" spans="1:6" ht="13.5" customHeight="1">
      <c r="A46" s="59" t="s">
        <v>5</v>
      </c>
      <c r="B46" s="41" t="s">
        <v>20</v>
      </c>
      <c r="C46" s="84"/>
      <c r="D46" s="85"/>
      <c r="E46" s="85"/>
      <c r="F46" s="86"/>
    </row>
    <row r="47" spans="1:6" ht="13.5" customHeight="1">
      <c r="A47" s="59" t="s">
        <v>6</v>
      </c>
      <c r="B47" s="41" t="s">
        <v>21</v>
      </c>
      <c r="C47" s="84">
        <v>5758444</v>
      </c>
      <c r="D47" s="85">
        <v>3743200</v>
      </c>
      <c r="E47" s="85"/>
      <c r="F47" s="86"/>
    </row>
    <row r="48" spans="1:6" ht="13.5" customHeight="1">
      <c r="A48" s="59" t="s">
        <v>7</v>
      </c>
      <c r="B48" s="41" t="s">
        <v>22</v>
      </c>
      <c r="C48" s="87"/>
      <c r="D48" s="88"/>
      <c r="E48" s="88"/>
      <c r="F48" s="89"/>
    </row>
    <row r="49" spans="1:6" ht="13.5" customHeight="1">
      <c r="A49" s="59" t="s">
        <v>9</v>
      </c>
      <c r="B49" s="41" t="s">
        <v>23</v>
      </c>
      <c r="C49" s="87"/>
      <c r="D49" s="88"/>
      <c r="E49" s="88"/>
      <c r="F49" s="89"/>
    </row>
    <row r="50" spans="1:6" ht="13.5" customHeight="1">
      <c r="A50" s="59" t="s">
        <v>10</v>
      </c>
      <c r="B50" s="41" t="s">
        <v>24</v>
      </c>
      <c r="C50" s="87"/>
      <c r="D50" s="88"/>
      <c r="E50" s="88"/>
      <c r="F50" s="89"/>
    </row>
    <row r="51" spans="1:6" ht="13.5" customHeight="1">
      <c r="A51" s="60" t="s">
        <v>81</v>
      </c>
      <c r="B51" s="42" t="s">
        <v>82</v>
      </c>
      <c r="C51" s="76"/>
      <c r="D51" s="77"/>
      <c r="E51" s="77">
        <v>2619600</v>
      </c>
      <c r="F51" s="78">
        <v>2359000</v>
      </c>
    </row>
    <row r="52" spans="1:6" ht="12.75">
      <c r="A52" s="62"/>
      <c r="B52" s="50" t="s">
        <v>25</v>
      </c>
      <c r="C52" s="52"/>
      <c r="D52" s="53"/>
      <c r="E52" s="53"/>
      <c r="F52" s="54"/>
    </row>
    <row r="53" spans="1:6" ht="12.75">
      <c r="A53" s="63"/>
      <c r="B53" s="51" t="s">
        <v>26</v>
      </c>
      <c r="C53" s="55"/>
      <c r="D53" s="56"/>
      <c r="E53" s="56"/>
      <c r="F53" s="57"/>
    </row>
    <row r="54" spans="1:6" ht="8.25" customHeight="1">
      <c r="A54" s="2"/>
      <c r="B54" s="1"/>
      <c r="C54" s="1"/>
      <c r="D54" s="1"/>
      <c r="E54" s="1"/>
      <c r="F54" s="1"/>
    </row>
    <row r="55" spans="1:6" ht="25.5" customHeight="1">
      <c r="A55" s="170" t="s">
        <v>27</v>
      </c>
      <c r="B55" s="170"/>
      <c r="C55" s="170"/>
      <c r="D55" s="170"/>
      <c r="E55" s="170"/>
      <c r="F55" s="170"/>
    </row>
    <row r="56" spans="1:6" ht="12.75">
      <c r="A56" s="171" t="s">
        <v>42</v>
      </c>
      <c r="B56" s="171"/>
      <c r="C56" s="171"/>
      <c r="D56" s="171"/>
      <c r="E56" s="171"/>
      <c r="F56" s="171"/>
    </row>
    <row r="58" spans="1:6" ht="12.75">
      <c r="A58" s="168" t="s">
        <v>43</v>
      </c>
      <c r="B58" s="172"/>
      <c r="C58" s="172"/>
      <c r="D58" s="172"/>
      <c r="E58" s="172"/>
      <c r="F58" s="172"/>
    </row>
    <row r="59" spans="1:6" ht="12.75" customHeight="1">
      <c r="A59" s="168" t="s">
        <v>44</v>
      </c>
      <c r="B59" s="169"/>
      <c r="C59" s="169"/>
      <c r="D59" s="169"/>
      <c r="E59" s="169"/>
      <c r="F59" s="169"/>
    </row>
    <row r="60" spans="1:6" ht="12.75" customHeight="1">
      <c r="A60" s="168" t="s">
        <v>45</v>
      </c>
      <c r="B60" s="169"/>
      <c r="C60" s="169"/>
      <c r="D60" s="169"/>
      <c r="E60" s="169"/>
      <c r="F60" s="169"/>
    </row>
    <row r="61" spans="1:6" ht="12.75" customHeight="1">
      <c r="A61" s="168" t="s">
        <v>46</v>
      </c>
      <c r="B61" s="169"/>
      <c r="C61" s="169"/>
      <c r="D61" s="169"/>
      <c r="E61" s="169"/>
      <c r="F61" s="169"/>
    </row>
    <row r="62" spans="1:6" ht="12.75" customHeight="1">
      <c r="A62" s="168" t="s">
        <v>47</v>
      </c>
      <c r="B62" s="169"/>
      <c r="C62" s="169"/>
      <c r="D62" s="169"/>
      <c r="E62" s="169"/>
      <c r="F62" s="169"/>
    </row>
    <row r="63" spans="1:6" ht="12.75" customHeight="1">
      <c r="A63" s="168" t="s">
        <v>48</v>
      </c>
      <c r="B63" s="169"/>
      <c r="C63" s="169"/>
      <c r="D63" s="169"/>
      <c r="E63" s="169"/>
      <c r="F63" s="169"/>
    </row>
    <row r="64" spans="1:6" ht="12.75" customHeight="1">
      <c r="A64" s="168" t="s">
        <v>49</v>
      </c>
      <c r="B64" s="169"/>
      <c r="C64" s="169"/>
      <c r="D64" s="169"/>
      <c r="E64" s="169"/>
      <c r="F64" s="169"/>
    </row>
    <row r="65" spans="1:6" ht="12.75" customHeight="1">
      <c r="A65" s="168" t="s">
        <v>50</v>
      </c>
      <c r="B65" s="169"/>
      <c r="C65" s="169"/>
      <c r="D65" s="169"/>
      <c r="E65" s="169"/>
      <c r="F65" s="169"/>
    </row>
    <row r="66" spans="1:6" ht="26.25" customHeight="1">
      <c r="A66" s="168" t="s">
        <v>51</v>
      </c>
      <c r="B66" s="169"/>
      <c r="C66" s="169"/>
      <c r="D66" s="169"/>
      <c r="E66" s="169"/>
      <c r="F66" s="169"/>
    </row>
    <row r="67" spans="1:6" ht="39.75" customHeight="1">
      <c r="A67" s="168" t="s">
        <v>79</v>
      </c>
      <c r="B67" s="169"/>
      <c r="C67" s="169"/>
      <c r="D67" s="169"/>
      <c r="E67" s="169"/>
      <c r="F67" s="169"/>
    </row>
    <row r="68" spans="1:6" ht="12.75" customHeight="1">
      <c r="A68" s="168" t="s">
        <v>52</v>
      </c>
      <c r="B68" s="169"/>
      <c r="C68" s="169"/>
      <c r="D68" s="169"/>
      <c r="E68" s="169"/>
      <c r="F68" s="169"/>
    </row>
    <row r="69" spans="1:6" ht="12.75" customHeight="1">
      <c r="A69" s="168" t="s">
        <v>53</v>
      </c>
      <c r="B69" s="169"/>
      <c r="C69" s="169"/>
      <c r="D69" s="169"/>
      <c r="E69" s="169"/>
      <c r="F69" s="169"/>
    </row>
    <row r="70" spans="1:6" ht="12.75" customHeight="1">
      <c r="A70" s="168" t="s">
        <v>54</v>
      </c>
      <c r="B70" s="169"/>
      <c r="C70" s="169"/>
      <c r="D70" s="169"/>
      <c r="E70" s="169"/>
      <c r="F70" s="169"/>
    </row>
    <row r="71" spans="1:6" ht="12.75" customHeight="1">
      <c r="A71" s="168" t="s">
        <v>55</v>
      </c>
      <c r="B71" s="169"/>
      <c r="C71" s="169"/>
      <c r="D71" s="169"/>
      <c r="E71" s="169"/>
      <c r="F71" s="169"/>
    </row>
    <row r="72" spans="1:6" ht="25.5" customHeight="1">
      <c r="A72" s="168" t="s">
        <v>56</v>
      </c>
      <c r="B72" s="169"/>
      <c r="C72" s="169"/>
      <c r="D72" s="169"/>
      <c r="E72" s="169"/>
      <c r="F72" s="169"/>
    </row>
    <row r="73" spans="1:6" ht="12.75" customHeight="1">
      <c r="A73" s="168" t="s">
        <v>57</v>
      </c>
      <c r="B73" s="169"/>
      <c r="C73" s="169"/>
      <c r="D73" s="169"/>
      <c r="E73" s="169"/>
      <c r="F73" s="169"/>
    </row>
    <row r="74" spans="1:6" ht="12.75" customHeight="1">
      <c r="A74" s="168" t="s">
        <v>58</v>
      </c>
      <c r="B74" s="169"/>
      <c r="C74" s="169"/>
      <c r="D74" s="169"/>
      <c r="E74" s="169"/>
      <c r="F74" s="169"/>
    </row>
  </sheetData>
  <sheetProtection/>
  <mergeCells count="19">
    <mergeCell ref="A60:F60"/>
    <mergeCell ref="A61:F61"/>
    <mergeCell ref="A62:F62"/>
    <mergeCell ref="A63:F63"/>
    <mergeCell ref="A55:F55"/>
    <mergeCell ref="A56:F56"/>
    <mergeCell ref="A58:F58"/>
    <mergeCell ref="A59:F59"/>
    <mergeCell ref="A64:F64"/>
    <mergeCell ref="A65:F65"/>
    <mergeCell ref="A68:F68"/>
    <mergeCell ref="A69:F69"/>
    <mergeCell ref="A66:F66"/>
    <mergeCell ref="A67:F67"/>
    <mergeCell ref="A74:F74"/>
    <mergeCell ref="A70:F70"/>
    <mergeCell ref="A71:F71"/>
    <mergeCell ref="A72:F72"/>
    <mergeCell ref="A73:F73"/>
  </mergeCells>
  <hyperlinks>
    <hyperlink ref="B6" location="_edn1" display="_edn1"/>
    <hyperlink ref="B10" location="_edn2" display="_edn2"/>
    <hyperlink ref="B11" location="_edn3" display="_edn3"/>
    <hyperlink ref="B12" location="_edn4" display="_edn4"/>
    <hyperlink ref="B15" location="_edn5" display="_edn5"/>
    <hyperlink ref="B19" location="_edn6" display="_edn6"/>
    <hyperlink ref="B26" location="_edn7" display="_edn7"/>
    <hyperlink ref="B28" location="_edn8" display="_edn8"/>
    <hyperlink ref="B29" location="_edn9" display="_edn9"/>
    <hyperlink ref="B31" location="_edn10" display="_edn10"/>
    <hyperlink ref="B32" location="_edn11" display="_edn11"/>
    <hyperlink ref="B34" location="_edn12" display="_edn12"/>
    <hyperlink ref="B35" location="_edn13" display="_edn13"/>
    <hyperlink ref="B36" location="_edn14" display="_edn14"/>
    <hyperlink ref="B37" location="_edn15" display="_edn15"/>
    <hyperlink ref="B38" location="_edn16" display="_edn16"/>
    <hyperlink ref="A74" location="_ednref17" display="_ednref17"/>
    <hyperlink ref="A73" location="_ednref16" display="_ednref16"/>
    <hyperlink ref="A72" location="_ednref15" display="_ednref15"/>
    <hyperlink ref="A71" location="_ednref14" display="_ednref14"/>
    <hyperlink ref="A70" location="_ednref13" display="_ednref13"/>
    <hyperlink ref="A69" location="_ednref12" display="_ednref12"/>
    <hyperlink ref="A68" location="_ednref11" display="_ednref11"/>
    <hyperlink ref="A67" location="_ednref10" display="_ednref10"/>
    <hyperlink ref="A66" location="_ednref9" display="_ednref9"/>
    <hyperlink ref="A65" location="_ednref8" display="_ednref8"/>
    <hyperlink ref="A64" location="_ednref7" display="_ednref7"/>
    <hyperlink ref="A63" location="_ednref6" display="_ednref6"/>
    <hyperlink ref="A62" location="_ednref5" display="_ednref5"/>
    <hyperlink ref="A61" location="_ednref4" display="_ednref4"/>
    <hyperlink ref="A60" location="_ednref3" display="_ednref3"/>
    <hyperlink ref="A59" location="_ednref2" display="_ednref2"/>
    <hyperlink ref="A58" location="_ednref1" display="_ednref1"/>
    <hyperlink ref="B39" location="_edn17" display="_edn17"/>
  </hyperlink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C1">
      <selection activeCell="N5" sqref="N5"/>
    </sheetView>
  </sheetViews>
  <sheetFormatPr defaultColWidth="9.140625" defaultRowHeight="12.75"/>
  <cols>
    <col min="1" max="1" width="3.8515625" style="0" customWidth="1"/>
    <col min="2" max="2" width="48.00390625" style="0" customWidth="1"/>
    <col min="3" max="3" width="15.8515625" style="133" customWidth="1"/>
    <col min="6" max="7" width="12.140625" style="0" customWidth="1"/>
    <col min="8" max="9" width="11.00390625" style="0" customWidth="1"/>
    <col min="10" max="10" width="10.140625" style="0" bestFit="1" customWidth="1"/>
    <col min="11" max="11" width="11.57421875" style="0" customWidth="1"/>
  </cols>
  <sheetData>
    <row r="1" spans="1:11" ht="31.5" customHeight="1">
      <c r="A1" s="146"/>
      <c r="B1" s="146"/>
      <c r="C1" s="147"/>
      <c r="D1" s="146"/>
      <c r="E1" s="146"/>
      <c r="F1" s="146"/>
      <c r="G1" s="146"/>
      <c r="H1" s="187" t="s">
        <v>113</v>
      </c>
      <c r="I1" s="187"/>
      <c r="J1" s="187"/>
      <c r="K1" s="187"/>
    </row>
    <row r="2" spans="1:11" s="108" customFormat="1" ht="56.25" customHeight="1">
      <c r="A2" s="188" t="s">
        <v>83</v>
      </c>
      <c r="B2" s="190" t="s">
        <v>84</v>
      </c>
      <c r="C2" s="158" t="s">
        <v>85</v>
      </c>
      <c r="D2" s="174" t="s">
        <v>86</v>
      </c>
      <c r="E2" s="174"/>
      <c r="F2" s="190" t="s">
        <v>87</v>
      </c>
      <c r="G2" s="148"/>
      <c r="H2" s="174"/>
      <c r="I2" s="174"/>
      <c r="J2" s="174"/>
      <c r="K2" s="175" t="s">
        <v>88</v>
      </c>
    </row>
    <row r="3" spans="1:11" s="108" customFormat="1" ht="24" customHeight="1">
      <c r="A3" s="189"/>
      <c r="B3" s="191"/>
      <c r="C3" s="159"/>
      <c r="D3" s="177" t="s">
        <v>89</v>
      </c>
      <c r="E3" s="177"/>
      <c r="F3" s="191"/>
      <c r="G3" s="109"/>
      <c r="H3" s="177"/>
      <c r="I3" s="177"/>
      <c r="J3" s="177"/>
      <c r="K3" s="176"/>
    </row>
    <row r="4" spans="1:11" ht="12.75">
      <c r="A4" s="189"/>
      <c r="B4" s="191"/>
      <c r="C4" s="159"/>
      <c r="D4" s="109" t="s">
        <v>90</v>
      </c>
      <c r="E4" s="109" t="s">
        <v>91</v>
      </c>
      <c r="F4" s="191"/>
      <c r="G4" s="109">
        <v>2012</v>
      </c>
      <c r="H4" s="109">
        <v>2013</v>
      </c>
      <c r="I4" s="109">
        <v>2014</v>
      </c>
      <c r="J4" s="109">
        <v>2015</v>
      </c>
      <c r="K4" s="176"/>
    </row>
    <row r="5" spans="1:11" ht="13.5">
      <c r="A5" s="110"/>
      <c r="B5" s="182" t="s">
        <v>92</v>
      </c>
      <c r="C5" s="182"/>
      <c r="D5" s="182"/>
      <c r="E5" s="182"/>
      <c r="F5" s="112">
        <v>3950000</v>
      </c>
      <c r="G5" s="112">
        <f>+G6+G7</f>
        <v>5000</v>
      </c>
      <c r="H5" s="112">
        <f>+H6+H7</f>
        <v>1745000</v>
      </c>
      <c r="I5" s="112">
        <f>+I6+I7</f>
        <v>1000000</v>
      </c>
      <c r="J5" s="112">
        <f>+J6+J7</f>
        <v>1200000</v>
      </c>
      <c r="K5" s="113">
        <v>3950000</v>
      </c>
    </row>
    <row r="6" spans="1:11" ht="13.5">
      <c r="A6" s="114"/>
      <c r="B6" s="183" t="s">
        <v>93</v>
      </c>
      <c r="C6" s="183"/>
      <c r="D6" s="183"/>
      <c r="E6" s="183"/>
      <c r="F6" s="115">
        <f>+F9+F49+F54</f>
        <v>0</v>
      </c>
      <c r="G6" s="115">
        <v>0</v>
      </c>
      <c r="H6" s="115">
        <f>+H9+H49+H54</f>
        <v>0</v>
      </c>
      <c r="I6" s="115">
        <f>+I9+I49+I54</f>
        <v>0</v>
      </c>
      <c r="J6" s="115">
        <f>+J9+J49+J54</f>
        <v>0</v>
      </c>
      <c r="K6" s="116">
        <v>0</v>
      </c>
    </row>
    <row r="7" spans="1:11" ht="13.5">
      <c r="A7" s="114"/>
      <c r="B7" s="184" t="s">
        <v>94</v>
      </c>
      <c r="C7" s="184"/>
      <c r="D7" s="184"/>
      <c r="E7" s="184"/>
      <c r="F7" s="117">
        <v>3950000</v>
      </c>
      <c r="G7" s="117">
        <f>+G10+G50</f>
        <v>5000</v>
      </c>
      <c r="H7" s="117">
        <f>+H10+H50</f>
        <v>1745000</v>
      </c>
      <c r="I7" s="117">
        <f>+I10+I50</f>
        <v>1000000</v>
      </c>
      <c r="J7" s="117">
        <f>+J10+J50</f>
        <v>1200000</v>
      </c>
      <c r="K7" s="118">
        <v>3950000</v>
      </c>
    </row>
    <row r="8" spans="1:11" ht="13.5">
      <c r="A8" s="114"/>
      <c r="B8" s="185" t="s">
        <v>95</v>
      </c>
      <c r="C8" s="185"/>
      <c r="D8" s="185"/>
      <c r="E8" s="185"/>
      <c r="F8" s="112">
        <v>3950000</v>
      </c>
      <c r="G8" s="112">
        <f>+G9+G10</f>
        <v>5000</v>
      </c>
      <c r="H8" s="112">
        <f>+H9+H10</f>
        <v>1745000</v>
      </c>
      <c r="I8" s="112">
        <f>+I9+I10</f>
        <v>1000000</v>
      </c>
      <c r="J8" s="112">
        <f>+J9+J10</f>
        <v>1200000</v>
      </c>
      <c r="K8" s="113">
        <v>3950000</v>
      </c>
    </row>
    <row r="9" spans="1:11" ht="13.5">
      <c r="A9" s="114"/>
      <c r="B9" s="183" t="s">
        <v>93</v>
      </c>
      <c r="C9" s="183"/>
      <c r="D9" s="183"/>
      <c r="E9" s="183"/>
      <c r="F9" s="115">
        <f>+F12+F18+F27</f>
        <v>0</v>
      </c>
      <c r="G9" s="115">
        <v>0</v>
      </c>
      <c r="H9" s="115">
        <f>+H12+H18+H27</f>
        <v>0</v>
      </c>
      <c r="I9" s="115">
        <f>+I12+I18+I27</f>
        <v>0</v>
      </c>
      <c r="J9" s="115">
        <f>+J12+J18+J27</f>
        <v>0</v>
      </c>
      <c r="K9" s="116">
        <f>+K12+K18+K27</f>
        <v>0</v>
      </c>
    </row>
    <row r="10" spans="1:11" ht="13.5">
      <c r="A10" s="114"/>
      <c r="B10" s="184" t="s">
        <v>94</v>
      </c>
      <c r="C10" s="184"/>
      <c r="D10" s="184"/>
      <c r="E10" s="184"/>
      <c r="F10" s="117">
        <v>3950000</v>
      </c>
      <c r="G10" s="117">
        <v>5000</v>
      </c>
      <c r="H10" s="117">
        <v>1745000</v>
      </c>
      <c r="I10" s="117">
        <v>1000000</v>
      </c>
      <c r="J10" s="117">
        <v>1200000</v>
      </c>
      <c r="K10" s="118">
        <v>3950000</v>
      </c>
    </row>
    <row r="11" spans="1:11" ht="33" customHeight="1">
      <c r="A11" s="114"/>
      <c r="B11" s="186" t="s">
        <v>96</v>
      </c>
      <c r="C11" s="186"/>
      <c r="D11" s="186"/>
      <c r="E11" s="186"/>
      <c r="F11" s="112">
        <f aca="true" t="shared" si="0" ref="F11:K11">+F12+F13</f>
        <v>0</v>
      </c>
      <c r="G11" s="112">
        <v>0</v>
      </c>
      <c r="H11" s="112">
        <f t="shared" si="0"/>
        <v>0</v>
      </c>
      <c r="I11" s="112">
        <f t="shared" si="0"/>
        <v>0</v>
      </c>
      <c r="J11" s="112">
        <f t="shared" si="0"/>
        <v>0</v>
      </c>
      <c r="K11" s="113">
        <f t="shared" si="0"/>
        <v>0</v>
      </c>
    </row>
    <row r="12" spans="1:11" ht="13.5">
      <c r="A12" s="114"/>
      <c r="B12" s="183" t="s">
        <v>97</v>
      </c>
      <c r="C12" s="183"/>
      <c r="D12" s="183"/>
      <c r="E12" s="183"/>
      <c r="F12" s="115">
        <f aca="true" t="shared" si="1" ref="F12:K12">+F15</f>
        <v>0</v>
      </c>
      <c r="G12" s="115"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6">
        <f t="shared" si="1"/>
        <v>0</v>
      </c>
    </row>
    <row r="13" spans="1:11" ht="13.5">
      <c r="A13" s="114"/>
      <c r="B13" s="184" t="s">
        <v>98</v>
      </c>
      <c r="C13" s="184"/>
      <c r="D13" s="184"/>
      <c r="E13" s="184"/>
      <c r="F13" s="117">
        <f aca="true" t="shared" si="2" ref="F13:K13">+F14</f>
        <v>0</v>
      </c>
      <c r="G13" s="117">
        <v>0</v>
      </c>
      <c r="H13" s="117">
        <f t="shared" si="2"/>
        <v>0</v>
      </c>
      <c r="I13" s="117">
        <f t="shared" si="2"/>
        <v>0</v>
      </c>
      <c r="J13" s="117">
        <f t="shared" si="2"/>
        <v>0</v>
      </c>
      <c r="K13" s="118">
        <f t="shared" si="2"/>
        <v>0</v>
      </c>
    </row>
    <row r="14" spans="1:11" ht="12.75" customHeight="1">
      <c r="A14" s="140"/>
      <c r="B14" s="135"/>
      <c r="C14" s="145"/>
      <c r="D14" s="139"/>
      <c r="E14" s="142"/>
      <c r="F14" s="138"/>
      <c r="G14" s="138"/>
      <c r="H14" s="138"/>
      <c r="I14" s="138"/>
      <c r="J14" s="138"/>
      <c r="K14" s="141"/>
    </row>
    <row r="15" spans="1:11" ht="12.75" customHeight="1">
      <c r="A15" s="140"/>
      <c r="B15" s="135"/>
      <c r="C15" s="136"/>
      <c r="D15" s="139"/>
      <c r="E15" s="142"/>
      <c r="F15" s="138"/>
      <c r="G15" s="138"/>
      <c r="H15" s="144"/>
      <c r="I15" s="144"/>
      <c r="J15" s="144"/>
      <c r="K15" s="143"/>
    </row>
    <row r="16" spans="1:11" ht="13.5">
      <c r="A16" s="140"/>
      <c r="B16" s="111"/>
      <c r="C16" s="125"/>
      <c r="D16" s="139"/>
      <c r="E16" s="142"/>
      <c r="F16" s="138"/>
      <c r="G16" s="138"/>
      <c r="H16" s="144"/>
      <c r="I16" s="144"/>
      <c r="J16" s="144"/>
      <c r="K16" s="143"/>
    </row>
    <row r="17" spans="1:11" ht="36" customHeight="1">
      <c r="A17" s="126"/>
      <c r="B17" s="186" t="s">
        <v>101</v>
      </c>
      <c r="C17" s="186"/>
      <c r="D17" s="186"/>
      <c r="E17" s="186"/>
      <c r="F17" s="112">
        <f aca="true" t="shared" si="3" ref="F17:K17">+F18+F19</f>
        <v>0</v>
      </c>
      <c r="G17" s="112">
        <v>0</v>
      </c>
      <c r="H17" s="112">
        <f t="shared" si="3"/>
        <v>0</v>
      </c>
      <c r="I17" s="112">
        <f t="shared" si="3"/>
        <v>0</v>
      </c>
      <c r="J17" s="112">
        <f t="shared" si="3"/>
        <v>0</v>
      </c>
      <c r="K17" s="113">
        <f t="shared" si="3"/>
        <v>0</v>
      </c>
    </row>
    <row r="18" spans="1:11" ht="13.5">
      <c r="A18" s="126"/>
      <c r="B18" s="183" t="s">
        <v>93</v>
      </c>
      <c r="C18" s="183"/>
      <c r="D18" s="183"/>
      <c r="E18" s="183"/>
      <c r="F18" s="115">
        <f aca="true" t="shared" si="4" ref="F18:K18">+F20</f>
        <v>0</v>
      </c>
      <c r="G18" s="115">
        <v>0</v>
      </c>
      <c r="H18" s="115">
        <f t="shared" si="4"/>
        <v>0</v>
      </c>
      <c r="I18" s="115">
        <f t="shared" si="4"/>
        <v>0</v>
      </c>
      <c r="J18" s="115">
        <f t="shared" si="4"/>
        <v>0</v>
      </c>
      <c r="K18" s="116">
        <f t="shared" si="4"/>
        <v>0</v>
      </c>
    </row>
    <row r="19" spans="1:11" ht="13.5">
      <c r="A19" s="126"/>
      <c r="B19" s="184" t="s">
        <v>94</v>
      </c>
      <c r="C19" s="184"/>
      <c r="D19" s="184"/>
      <c r="E19" s="184"/>
      <c r="F19" s="117">
        <f aca="true" t="shared" si="5" ref="F19:K19">+F22</f>
        <v>0</v>
      </c>
      <c r="G19" s="117">
        <v>0</v>
      </c>
      <c r="H19" s="117">
        <f t="shared" si="5"/>
        <v>0</v>
      </c>
      <c r="I19" s="117">
        <f t="shared" si="5"/>
        <v>0</v>
      </c>
      <c r="J19" s="117">
        <f t="shared" si="5"/>
        <v>0</v>
      </c>
      <c r="K19" s="118">
        <f t="shared" si="5"/>
        <v>0</v>
      </c>
    </row>
    <row r="20" spans="1:11" ht="36" customHeight="1">
      <c r="A20" s="160"/>
      <c r="B20" s="119"/>
      <c r="C20" s="162"/>
      <c r="D20" s="164"/>
      <c r="E20" s="164"/>
      <c r="F20" s="180"/>
      <c r="G20" s="138"/>
      <c r="H20" s="180"/>
      <c r="I20" s="180"/>
      <c r="J20" s="180"/>
      <c r="K20" s="166"/>
    </row>
    <row r="21" spans="1:11" ht="13.5">
      <c r="A21" s="161"/>
      <c r="B21" s="111"/>
      <c r="C21" s="163"/>
      <c r="D21" s="165"/>
      <c r="E21" s="165"/>
      <c r="F21" s="181"/>
      <c r="G21" s="149"/>
      <c r="H21" s="181"/>
      <c r="I21" s="181"/>
      <c r="J21" s="181"/>
      <c r="K21" s="167"/>
    </row>
    <row r="22" spans="1:11" ht="12.75" customHeight="1">
      <c r="A22" s="154"/>
      <c r="B22" s="119"/>
      <c r="C22" s="155"/>
      <c r="D22" s="173"/>
      <c r="E22" s="173"/>
      <c r="F22" s="178"/>
      <c r="G22" s="121"/>
      <c r="H22" s="178"/>
      <c r="I22" s="178"/>
      <c r="J22" s="178"/>
      <c r="K22" s="156"/>
    </row>
    <row r="23" spans="1:11" ht="13.5">
      <c r="A23" s="154"/>
      <c r="B23" s="111"/>
      <c r="C23" s="155"/>
      <c r="D23" s="173"/>
      <c r="E23" s="173"/>
      <c r="F23" s="178"/>
      <c r="G23" s="121"/>
      <c r="H23" s="178"/>
      <c r="I23" s="178"/>
      <c r="J23" s="178"/>
      <c r="K23" s="156"/>
    </row>
    <row r="24" spans="1:11" ht="13.5">
      <c r="A24" s="114"/>
      <c r="B24" s="137"/>
      <c r="C24" s="155"/>
      <c r="D24" s="120"/>
      <c r="E24" s="120"/>
      <c r="F24" s="121"/>
      <c r="G24" s="121"/>
      <c r="H24" s="121"/>
      <c r="I24" s="121"/>
      <c r="J24" s="121"/>
      <c r="K24" s="123"/>
    </row>
    <row r="25" spans="1:11" ht="12.75" customHeight="1">
      <c r="A25" s="126"/>
      <c r="B25" s="111"/>
      <c r="C25" s="155"/>
      <c r="D25" s="120"/>
      <c r="E25" s="111"/>
      <c r="F25" s="121"/>
      <c r="G25" s="121"/>
      <c r="H25" s="121"/>
      <c r="I25" s="121"/>
      <c r="J25" s="121"/>
      <c r="K25" s="123"/>
    </row>
    <row r="26" spans="1:11" ht="36" customHeight="1">
      <c r="A26" s="126"/>
      <c r="B26" s="186" t="s">
        <v>102</v>
      </c>
      <c r="C26" s="186"/>
      <c r="D26" s="186"/>
      <c r="E26" s="186"/>
      <c r="F26" s="112">
        <v>3950000</v>
      </c>
      <c r="G26" s="112">
        <v>5000</v>
      </c>
      <c r="H26" s="112">
        <v>1745000</v>
      </c>
      <c r="I26" s="112">
        <f>+I27+I28</f>
        <v>1000000</v>
      </c>
      <c r="J26" s="112">
        <f>+J27+J28</f>
        <v>1200000</v>
      </c>
      <c r="K26" s="112">
        <f>K28+K27</f>
        <v>3950000</v>
      </c>
    </row>
    <row r="27" spans="1:11" ht="13.5">
      <c r="A27" s="126"/>
      <c r="B27" s="183" t="s">
        <v>93</v>
      </c>
      <c r="C27" s="183"/>
      <c r="D27" s="183"/>
      <c r="E27" s="183"/>
      <c r="F27" s="115">
        <v>0</v>
      </c>
      <c r="G27" s="115">
        <v>0</v>
      </c>
      <c r="H27" s="115">
        <v>0</v>
      </c>
      <c r="I27" s="115">
        <v>0</v>
      </c>
      <c r="J27" s="115"/>
      <c r="K27" s="116">
        <v>0</v>
      </c>
    </row>
    <row r="28" spans="1:11" ht="13.5">
      <c r="A28" s="126"/>
      <c r="B28" s="184" t="s">
        <v>94</v>
      </c>
      <c r="C28" s="184"/>
      <c r="D28" s="184"/>
      <c r="E28" s="184"/>
      <c r="F28" s="117">
        <v>3950000</v>
      </c>
      <c r="G28" s="117">
        <v>5000</v>
      </c>
      <c r="H28" s="117">
        <v>1745000</v>
      </c>
      <c r="I28" s="117">
        <v>1000000</v>
      </c>
      <c r="J28" s="117">
        <v>1200000</v>
      </c>
      <c r="K28" s="118">
        <f>K29+K32+K36</f>
        <v>3950000</v>
      </c>
    </row>
    <row r="29" spans="1:11" ht="60" customHeight="1">
      <c r="A29" s="154"/>
      <c r="B29" s="119" t="s">
        <v>112</v>
      </c>
      <c r="C29" s="155" t="s">
        <v>99</v>
      </c>
      <c r="D29" s="173"/>
      <c r="E29" s="173"/>
      <c r="F29" s="178">
        <v>50000</v>
      </c>
      <c r="G29" s="180">
        <v>5000</v>
      </c>
      <c r="H29" s="178">
        <v>45000</v>
      </c>
      <c r="I29" s="178"/>
      <c r="J29" s="178"/>
      <c r="K29" s="179">
        <v>50000</v>
      </c>
    </row>
    <row r="30" spans="1:11" ht="13.5">
      <c r="A30" s="154"/>
      <c r="B30" s="111" t="s">
        <v>100</v>
      </c>
      <c r="C30" s="155"/>
      <c r="D30" s="173"/>
      <c r="E30" s="173"/>
      <c r="F30" s="178"/>
      <c r="G30" s="181"/>
      <c r="H30" s="178"/>
      <c r="I30" s="178"/>
      <c r="J30" s="178"/>
      <c r="K30" s="179"/>
    </row>
    <row r="31" spans="1:11" ht="30.75" customHeight="1">
      <c r="A31" s="114"/>
      <c r="B31" s="137" t="s">
        <v>111</v>
      </c>
      <c r="C31" s="128"/>
      <c r="D31" s="120">
        <v>2012</v>
      </c>
      <c r="E31" s="120">
        <v>2012</v>
      </c>
      <c r="F31" s="121">
        <v>50000</v>
      </c>
      <c r="G31" s="121">
        <v>5000</v>
      </c>
      <c r="H31" s="121">
        <v>45000</v>
      </c>
      <c r="I31" s="121"/>
      <c r="J31" s="121"/>
      <c r="K31" s="151">
        <v>50000</v>
      </c>
    </row>
    <row r="32" spans="1:11" ht="60" customHeight="1">
      <c r="A32" s="154"/>
      <c r="B32" s="119" t="s">
        <v>109</v>
      </c>
      <c r="C32" s="155" t="s">
        <v>99</v>
      </c>
      <c r="D32" s="173"/>
      <c r="E32" s="173"/>
      <c r="F32" s="178">
        <v>3420000</v>
      </c>
      <c r="G32" s="121"/>
      <c r="H32" s="178">
        <v>1700000</v>
      </c>
      <c r="I32" s="178">
        <v>500000</v>
      </c>
      <c r="J32" s="178">
        <v>1200000</v>
      </c>
      <c r="K32" s="179">
        <f>H32+I32+J32</f>
        <v>3400000</v>
      </c>
    </row>
    <row r="33" spans="1:11" ht="13.5">
      <c r="A33" s="154"/>
      <c r="B33" s="111" t="s">
        <v>100</v>
      </c>
      <c r="C33" s="155"/>
      <c r="D33" s="173"/>
      <c r="E33" s="173"/>
      <c r="F33" s="178"/>
      <c r="G33" s="121">
        <v>0</v>
      </c>
      <c r="H33" s="178"/>
      <c r="I33" s="178"/>
      <c r="J33" s="178"/>
      <c r="K33" s="179"/>
    </row>
    <row r="34" spans="1:11" ht="13.5">
      <c r="A34" s="114"/>
      <c r="B34" s="137" t="s">
        <v>110</v>
      </c>
      <c r="C34" s="128"/>
      <c r="D34" s="120">
        <v>2013</v>
      </c>
      <c r="E34" s="120">
        <v>2015</v>
      </c>
      <c r="F34" s="121">
        <v>3420000</v>
      </c>
      <c r="G34" s="121">
        <v>0</v>
      </c>
      <c r="H34" s="121">
        <v>1700000</v>
      </c>
      <c r="I34" s="121">
        <v>500000</v>
      </c>
      <c r="J34" s="121">
        <v>1200000</v>
      </c>
      <c r="K34" s="152">
        <f>H34+I34+J34</f>
        <v>3400000</v>
      </c>
    </row>
    <row r="35" spans="1:11" ht="13.5">
      <c r="A35" s="114"/>
      <c r="B35" s="127"/>
      <c r="C35" s="128"/>
      <c r="D35" s="120"/>
      <c r="E35" s="120"/>
      <c r="F35" s="121"/>
      <c r="G35" s="121"/>
      <c r="H35" s="121"/>
      <c r="I35" s="121"/>
      <c r="J35" s="121"/>
      <c r="K35" s="153"/>
    </row>
    <row r="36" spans="1:11" ht="12.75" customHeight="1">
      <c r="A36" s="154"/>
      <c r="B36" s="119" t="s">
        <v>105</v>
      </c>
      <c r="C36" s="155" t="s">
        <v>99</v>
      </c>
      <c r="D36" s="173">
        <v>2014</v>
      </c>
      <c r="E36" s="173"/>
      <c r="F36" s="178">
        <v>500000</v>
      </c>
      <c r="G36" s="121"/>
      <c r="H36" s="178">
        <v>0</v>
      </c>
      <c r="I36" s="178">
        <v>500000</v>
      </c>
      <c r="J36" s="178">
        <v>0</v>
      </c>
      <c r="K36" s="179">
        <f>H36+I36+J36</f>
        <v>500000</v>
      </c>
    </row>
    <row r="37" spans="1:11" ht="48" customHeight="1">
      <c r="A37" s="154"/>
      <c r="B37" s="119" t="s">
        <v>106</v>
      </c>
      <c r="C37" s="155"/>
      <c r="D37" s="173"/>
      <c r="E37" s="173"/>
      <c r="F37" s="178"/>
      <c r="G37" s="121">
        <v>0</v>
      </c>
      <c r="H37" s="178"/>
      <c r="I37" s="178"/>
      <c r="J37" s="178"/>
      <c r="K37" s="179"/>
    </row>
    <row r="38" spans="1:11" ht="13.5">
      <c r="A38" s="114"/>
      <c r="B38" s="111" t="s">
        <v>107</v>
      </c>
      <c r="C38" s="155"/>
      <c r="D38" s="120"/>
      <c r="E38" s="120"/>
      <c r="F38" s="121"/>
      <c r="G38" s="121"/>
      <c r="H38" s="124"/>
      <c r="I38" s="124"/>
      <c r="J38" s="124"/>
      <c r="K38" s="123"/>
    </row>
    <row r="39" spans="1:11" ht="13.5">
      <c r="A39" s="126"/>
      <c r="B39" s="111" t="s">
        <v>108</v>
      </c>
      <c r="C39" s="155"/>
      <c r="D39" s="120"/>
      <c r="E39" s="120"/>
      <c r="F39" s="121">
        <v>500000</v>
      </c>
      <c r="G39" s="121">
        <v>0</v>
      </c>
      <c r="H39" s="124">
        <v>0</v>
      </c>
      <c r="I39" s="124">
        <v>500000</v>
      </c>
      <c r="J39" s="124">
        <v>0</v>
      </c>
      <c r="K39" s="123">
        <f>H39+I39+J39</f>
        <v>500000</v>
      </c>
    </row>
    <row r="40" spans="1:11" ht="13.5">
      <c r="A40" s="126"/>
      <c r="B40" s="111"/>
      <c r="C40" s="155"/>
      <c r="D40" s="120"/>
      <c r="E40" s="120"/>
      <c r="F40" s="121"/>
      <c r="G40" s="121"/>
      <c r="H40" s="124"/>
      <c r="I40" s="124"/>
      <c r="J40" s="124"/>
      <c r="K40" s="123"/>
    </row>
    <row r="41" spans="1:11" ht="13.5">
      <c r="A41" s="114"/>
      <c r="B41" s="111"/>
      <c r="C41" s="134"/>
      <c r="D41" s="120"/>
      <c r="E41" s="120"/>
      <c r="F41" s="121"/>
      <c r="G41" s="121"/>
      <c r="H41" s="121"/>
      <c r="I41" s="121"/>
      <c r="J41" s="121"/>
      <c r="K41" s="122"/>
    </row>
    <row r="42" spans="1:11" ht="13.5">
      <c r="A42" s="114"/>
      <c r="B42" s="137"/>
      <c r="C42" s="128"/>
      <c r="D42" s="120"/>
      <c r="E42" s="120"/>
      <c r="F42" s="121"/>
      <c r="G42" s="121"/>
      <c r="H42" s="121"/>
      <c r="I42" s="121"/>
      <c r="J42" s="121"/>
      <c r="K42" s="123"/>
    </row>
    <row r="43" spans="1:11" ht="13.5">
      <c r="A43" s="114"/>
      <c r="B43" s="127"/>
      <c r="C43" s="128"/>
      <c r="D43" s="120"/>
      <c r="E43" s="120"/>
      <c r="F43" s="121"/>
      <c r="G43" s="121"/>
      <c r="H43" s="121"/>
      <c r="I43" s="121"/>
      <c r="J43" s="121"/>
      <c r="K43" s="123"/>
    </row>
    <row r="44" spans="1:11" ht="12.75" customHeight="1">
      <c r="A44" s="114"/>
      <c r="B44" s="119" t="s">
        <v>105</v>
      </c>
      <c r="C44" s="155"/>
      <c r="D44" s="120"/>
      <c r="E44" s="120"/>
      <c r="F44" s="121"/>
      <c r="G44" s="121"/>
      <c r="H44" s="121"/>
      <c r="I44" s="121"/>
      <c r="J44" s="121"/>
      <c r="K44" s="122"/>
    </row>
    <row r="45" spans="1:11" ht="13.5">
      <c r="A45" s="114"/>
      <c r="B45" s="111"/>
      <c r="C45" s="155"/>
      <c r="D45" s="120"/>
      <c r="E45" s="120"/>
      <c r="F45" s="121"/>
      <c r="G45" s="121"/>
      <c r="H45" s="124"/>
      <c r="I45" s="124"/>
      <c r="J45" s="124"/>
      <c r="K45" s="123"/>
    </row>
    <row r="46" spans="1:11" ht="13.5">
      <c r="A46" s="126"/>
      <c r="B46" s="111"/>
      <c r="C46" s="155"/>
      <c r="D46" s="120"/>
      <c r="E46" s="120"/>
      <c r="F46" s="121"/>
      <c r="G46" s="121"/>
      <c r="H46" s="124"/>
      <c r="I46" s="124"/>
      <c r="J46" s="124"/>
      <c r="K46" s="123"/>
    </row>
    <row r="47" spans="1:11" ht="13.5">
      <c r="A47" s="126"/>
      <c r="B47" s="111"/>
      <c r="C47" s="134"/>
      <c r="D47" s="120"/>
      <c r="E47" s="120"/>
      <c r="F47" s="121"/>
      <c r="G47" s="121"/>
      <c r="H47" s="124"/>
      <c r="I47" s="124"/>
      <c r="J47" s="124"/>
      <c r="K47" s="123"/>
    </row>
    <row r="48" spans="1:11" ht="63.75" customHeight="1">
      <c r="A48" s="126"/>
      <c r="B48" s="202" t="s">
        <v>103</v>
      </c>
      <c r="C48" s="202"/>
      <c r="D48" s="202"/>
      <c r="E48" s="202"/>
      <c r="F48" s="112">
        <v>0</v>
      </c>
      <c r="G48" s="112">
        <v>0</v>
      </c>
      <c r="H48" s="112">
        <f>+H49+H50</f>
        <v>0</v>
      </c>
      <c r="I48" s="112">
        <f>+I49+I50</f>
        <v>0</v>
      </c>
      <c r="J48" s="112">
        <f>+J49+J50</f>
        <v>0</v>
      </c>
      <c r="K48" s="113">
        <f>+K49+K50</f>
        <v>0</v>
      </c>
    </row>
    <row r="49" spans="1:11" ht="13.5">
      <c r="A49" s="126"/>
      <c r="B49" s="183" t="s">
        <v>93</v>
      </c>
      <c r="C49" s="183"/>
      <c r="D49" s="183"/>
      <c r="E49" s="183"/>
      <c r="F49" s="115">
        <v>0</v>
      </c>
      <c r="G49" s="115">
        <v>0</v>
      </c>
      <c r="H49" s="129">
        <v>0</v>
      </c>
      <c r="I49" s="129">
        <v>0</v>
      </c>
      <c r="J49" s="129">
        <v>0</v>
      </c>
      <c r="K49" s="130">
        <v>0</v>
      </c>
    </row>
    <row r="50" spans="1:11" ht="13.5">
      <c r="A50" s="126"/>
      <c r="B50" s="184" t="s">
        <v>94</v>
      </c>
      <c r="C50" s="184"/>
      <c r="D50" s="184"/>
      <c r="E50" s="184"/>
      <c r="F50" s="117">
        <v>0</v>
      </c>
      <c r="G50" s="117">
        <v>0</v>
      </c>
      <c r="H50" s="131">
        <v>0</v>
      </c>
      <c r="I50" s="131">
        <v>0</v>
      </c>
      <c r="J50" s="131">
        <v>0</v>
      </c>
      <c r="K50" s="132">
        <v>0</v>
      </c>
    </row>
    <row r="51" spans="1:11" ht="13.5">
      <c r="A51" s="114"/>
      <c r="B51" s="111"/>
      <c r="C51" s="155"/>
      <c r="D51" s="120"/>
      <c r="E51" s="120"/>
      <c r="F51" s="121"/>
      <c r="G51" s="121"/>
      <c r="H51" s="121"/>
      <c r="I51" s="121"/>
      <c r="J51" s="124"/>
      <c r="K51" s="122"/>
    </row>
    <row r="52" spans="1:11" ht="13.5">
      <c r="A52" s="126"/>
      <c r="B52" s="111"/>
      <c r="C52" s="155"/>
      <c r="D52" s="120"/>
      <c r="E52" s="120"/>
      <c r="F52" s="121"/>
      <c r="G52" s="121"/>
      <c r="H52" s="124"/>
      <c r="I52" s="124"/>
      <c r="J52" s="124"/>
      <c r="K52" s="123"/>
    </row>
    <row r="53" spans="1:11" ht="36" customHeight="1">
      <c r="A53" s="126"/>
      <c r="B53" s="186" t="s">
        <v>104</v>
      </c>
      <c r="C53" s="186"/>
      <c r="D53" s="186"/>
      <c r="E53" s="186"/>
      <c r="F53" s="121">
        <v>0</v>
      </c>
      <c r="G53" s="121">
        <v>0</v>
      </c>
      <c r="H53" s="121">
        <f>+H54</f>
        <v>0</v>
      </c>
      <c r="I53" s="121">
        <f>+I54</f>
        <v>0</v>
      </c>
      <c r="J53" s="121">
        <f>+J54</f>
        <v>0</v>
      </c>
      <c r="K53" s="122">
        <v>0</v>
      </c>
    </row>
    <row r="54" spans="1:11" ht="13.5">
      <c r="A54" s="126"/>
      <c r="B54" s="183" t="s">
        <v>93</v>
      </c>
      <c r="C54" s="183"/>
      <c r="D54" s="183"/>
      <c r="E54" s="183"/>
      <c r="F54" s="115">
        <v>0</v>
      </c>
      <c r="G54" s="115">
        <v>0</v>
      </c>
      <c r="H54" s="129">
        <v>0</v>
      </c>
      <c r="I54" s="129">
        <v>0</v>
      </c>
      <c r="J54" s="129">
        <v>0</v>
      </c>
      <c r="K54" s="116">
        <v>0</v>
      </c>
    </row>
    <row r="55" spans="1:11" ht="13.5">
      <c r="A55" s="114"/>
      <c r="B55" s="111"/>
      <c r="C55" s="134"/>
      <c r="D55" s="120"/>
      <c r="E55" s="120"/>
      <c r="F55" s="121"/>
      <c r="G55" s="121"/>
      <c r="H55" s="121"/>
      <c r="I55" s="121"/>
      <c r="J55" s="124"/>
      <c r="K55" s="122"/>
    </row>
    <row r="56" spans="1:11" ht="12.75" customHeight="1">
      <c r="A56" s="154"/>
      <c r="B56" s="194"/>
      <c r="C56" s="192"/>
      <c r="D56" s="196"/>
      <c r="E56" s="203"/>
      <c r="F56" s="200"/>
      <c r="G56" s="124"/>
      <c r="H56" s="200"/>
      <c r="I56" s="200"/>
      <c r="J56" s="200"/>
      <c r="K56" s="198"/>
    </row>
    <row r="57" spans="1:11" ht="12.75" customHeight="1">
      <c r="A57" s="157"/>
      <c r="B57" s="195"/>
      <c r="C57" s="193"/>
      <c r="D57" s="197"/>
      <c r="E57" s="204"/>
      <c r="F57" s="201"/>
      <c r="G57" s="150"/>
      <c r="H57" s="201"/>
      <c r="I57" s="201"/>
      <c r="J57" s="201"/>
      <c r="K57" s="199"/>
    </row>
  </sheetData>
  <sheetProtection/>
  <mergeCells count="88">
    <mergeCell ref="K56:K57"/>
    <mergeCell ref="F56:F57"/>
    <mergeCell ref="H56:H57"/>
    <mergeCell ref="B48:E48"/>
    <mergeCell ref="I56:I57"/>
    <mergeCell ref="E56:E57"/>
    <mergeCell ref="J56:J57"/>
    <mergeCell ref="B50:E50"/>
    <mergeCell ref="C51:C52"/>
    <mergeCell ref="B49:E49"/>
    <mergeCell ref="A56:A57"/>
    <mergeCell ref="B53:E53"/>
    <mergeCell ref="B54:E54"/>
    <mergeCell ref="C56:C57"/>
    <mergeCell ref="B56:B57"/>
    <mergeCell ref="D56:D57"/>
    <mergeCell ref="C44:C46"/>
    <mergeCell ref="I32:I33"/>
    <mergeCell ref="J32:J33"/>
    <mergeCell ref="I36:I37"/>
    <mergeCell ref="J36:J37"/>
    <mergeCell ref="H36:H37"/>
    <mergeCell ref="K32:K33"/>
    <mergeCell ref="F32:F33"/>
    <mergeCell ref="H32:H33"/>
    <mergeCell ref="A36:A37"/>
    <mergeCell ref="C36:C40"/>
    <mergeCell ref="D36:D37"/>
    <mergeCell ref="E36:E37"/>
    <mergeCell ref="F36:F37"/>
    <mergeCell ref="K36:K37"/>
    <mergeCell ref="B26:E26"/>
    <mergeCell ref="B27:E27"/>
    <mergeCell ref="B28:E28"/>
    <mergeCell ref="A32:A33"/>
    <mergeCell ref="C32:C33"/>
    <mergeCell ref="D32:D33"/>
    <mergeCell ref="E32:E33"/>
    <mergeCell ref="A29:A30"/>
    <mergeCell ref="C29:C30"/>
    <mergeCell ref="D29:D30"/>
    <mergeCell ref="K20:K21"/>
    <mergeCell ref="A22:A23"/>
    <mergeCell ref="C22:C25"/>
    <mergeCell ref="D22:D23"/>
    <mergeCell ref="E22:E23"/>
    <mergeCell ref="F22:F23"/>
    <mergeCell ref="H22:H23"/>
    <mergeCell ref="I22:I23"/>
    <mergeCell ref="J22:J23"/>
    <mergeCell ref="K22:K23"/>
    <mergeCell ref="H20:H21"/>
    <mergeCell ref="I20:I21"/>
    <mergeCell ref="J20:J21"/>
    <mergeCell ref="A20:A21"/>
    <mergeCell ref="C20:C21"/>
    <mergeCell ref="D20:D21"/>
    <mergeCell ref="E20:E21"/>
    <mergeCell ref="B10:E10"/>
    <mergeCell ref="B11:E11"/>
    <mergeCell ref="B12:E12"/>
    <mergeCell ref="F20:F21"/>
    <mergeCell ref="H1:K1"/>
    <mergeCell ref="A2:A4"/>
    <mergeCell ref="B2:B4"/>
    <mergeCell ref="C2:C4"/>
    <mergeCell ref="D2:E2"/>
    <mergeCell ref="F2:F4"/>
    <mergeCell ref="H29:H30"/>
    <mergeCell ref="B5:E5"/>
    <mergeCell ref="B6:E6"/>
    <mergeCell ref="B7:E7"/>
    <mergeCell ref="B8:E8"/>
    <mergeCell ref="B13:E13"/>
    <mergeCell ref="B17:E17"/>
    <mergeCell ref="B18:E18"/>
    <mergeCell ref="B19:E19"/>
    <mergeCell ref="B9:E9"/>
    <mergeCell ref="E29:E30"/>
    <mergeCell ref="H2:J2"/>
    <mergeCell ref="K2:K4"/>
    <mergeCell ref="D3:E3"/>
    <mergeCell ref="H3:J3"/>
    <mergeCell ref="I29:I30"/>
    <mergeCell ref="J29:J30"/>
    <mergeCell ref="K29:K30"/>
    <mergeCell ref="G29:G30"/>
    <mergeCell ref="F29:F30"/>
  </mergeCells>
  <hyperlinks>
    <hyperlink ref="K2" r:id="rId1" display="_ftn1"/>
    <hyperlink ref="B48" r:id="rId2" display="_ftn2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Fischer</cp:lastModifiedBy>
  <cp:lastPrinted>2012-03-19T07:06:11Z</cp:lastPrinted>
  <dcterms:created xsi:type="dcterms:W3CDTF">2010-09-24T07:39:40Z</dcterms:created>
  <dcterms:modified xsi:type="dcterms:W3CDTF">2012-08-17T08:38:34Z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